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reen\Desktop\Year 6 Sept 2017\PE 2017\"/>
    </mc:Choice>
  </mc:AlternateContent>
  <bookViews>
    <workbookView xWindow="0" yWindow="0" windowWidth="15360" windowHeight="7620"/>
  </bookViews>
  <sheets>
    <sheet name="Y4 Girls" sheetId="2" r:id="rId1"/>
    <sheet name="Y4 Boys" sheetId="1" r:id="rId2"/>
    <sheet name="Y5 Girls" sheetId="3" r:id="rId3"/>
    <sheet name="Y5 Boys" sheetId="4" r:id="rId4"/>
    <sheet name="Y6 Girls" sheetId="5" r:id="rId5"/>
    <sheet name="Y6 Boys" sheetId="6" r:id="rId6"/>
  </sheets>
  <externalReferences>
    <externalReference r:id="rId7"/>
    <externalReference r:id="rId8"/>
    <externalReference r:id="rId9"/>
  </externalReferences>
  <definedNames>
    <definedName name="__________cat1">[1]Summary!$F$3</definedName>
    <definedName name="_________cat1">[1]Summary!$F$3</definedName>
    <definedName name="_________cat2">[2]Summary!$F$4</definedName>
    <definedName name="________cat1">[2]Summary!$F$3</definedName>
    <definedName name="________cat2">[2]Summary!$F$4</definedName>
    <definedName name="_______cat1">[2]Summary!$F$3</definedName>
    <definedName name="_______cat2">[1]Summary!$F$4</definedName>
    <definedName name="______cat1">[3]Summary!$F$3</definedName>
    <definedName name="______cat2">[1]Summary!$F$4</definedName>
    <definedName name="_____cat1">[3]Summary!$F$3</definedName>
    <definedName name="_____cat2">[1]Summary!$F$4</definedName>
    <definedName name="____cat1">[3]Summary!$F$3</definedName>
    <definedName name="____cat2">[2]Summary!$F$4</definedName>
    <definedName name="___cat1">[3]Summary!$F$3</definedName>
    <definedName name="___cat2">[2]Summary!$F$4</definedName>
    <definedName name="__cat1">[3]Summary!$F$3</definedName>
    <definedName name="__cat2">[3]Summary!$F$4</definedName>
    <definedName name="_cat1">[3]Summary!$F$3</definedName>
    <definedName name="_cat2">[3]Summary!$F$4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4" l="1"/>
  <c r="C90" i="4"/>
  <c r="B90" i="4"/>
  <c r="A90" i="4"/>
  <c r="D89" i="4"/>
  <c r="C89" i="4"/>
  <c r="B89" i="4"/>
  <c r="A89" i="4"/>
  <c r="D88" i="4"/>
  <c r="C88" i="4"/>
  <c r="A88" i="4" s="1"/>
  <c r="B88" i="4"/>
  <c r="D87" i="4"/>
  <c r="C87" i="4"/>
  <c r="A87" i="4" s="1"/>
  <c r="B87" i="4"/>
  <c r="D86" i="4"/>
  <c r="C86" i="4"/>
  <c r="A86" i="4" s="1"/>
  <c r="B86" i="4"/>
  <c r="D85" i="4"/>
  <c r="C85" i="4"/>
  <c r="A85" i="4" s="1"/>
  <c r="B85" i="4"/>
  <c r="D84" i="4"/>
  <c r="C84" i="4"/>
  <c r="A84" i="4" s="1"/>
  <c r="B84" i="4"/>
  <c r="D83" i="4"/>
  <c r="C83" i="4"/>
  <c r="A83" i="4" s="1"/>
  <c r="B83" i="4"/>
  <c r="D82" i="4"/>
  <c r="C82" i="4"/>
  <c r="A82" i="4" s="1"/>
  <c r="B82" i="4"/>
  <c r="D81" i="4"/>
  <c r="C81" i="4"/>
  <c r="A81" i="4" s="1"/>
  <c r="B81" i="4"/>
  <c r="D80" i="4"/>
  <c r="C80" i="4"/>
  <c r="A80" i="4" s="1"/>
  <c r="B80" i="4"/>
  <c r="D79" i="4"/>
  <c r="C79" i="4"/>
  <c r="A79" i="4" s="1"/>
  <c r="B79" i="4"/>
  <c r="D78" i="4"/>
  <c r="C78" i="4"/>
  <c r="A78" i="4" s="1"/>
  <c r="B78" i="4"/>
  <c r="D77" i="4"/>
  <c r="C77" i="4"/>
  <c r="A77" i="4" s="1"/>
  <c r="B77" i="4"/>
  <c r="D76" i="4"/>
  <c r="C76" i="4"/>
  <c r="A76" i="4" s="1"/>
  <c r="B76" i="4"/>
  <c r="D75" i="4"/>
  <c r="C75" i="4"/>
  <c r="A75" i="4" s="1"/>
  <c r="B75" i="4"/>
  <c r="D74" i="4"/>
  <c r="C74" i="4"/>
  <c r="B74" i="4"/>
  <c r="A74" i="4"/>
  <c r="D73" i="4"/>
  <c r="C73" i="4"/>
  <c r="B73" i="4"/>
  <c r="A73" i="4"/>
  <c r="D72" i="4"/>
  <c r="C72" i="4"/>
  <c r="A72" i="4" s="1"/>
  <c r="B72" i="4"/>
  <c r="D71" i="4"/>
  <c r="C71" i="4"/>
  <c r="A71" i="4" s="1"/>
  <c r="B71" i="4"/>
  <c r="D70" i="4"/>
  <c r="C70" i="4"/>
  <c r="A70" i="4" s="1"/>
  <c r="B70" i="4"/>
  <c r="D69" i="4"/>
  <c r="C69" i="4"/>
  <c r="A69" i="4" s="1"/>
  <c r="B69" i="4"/>
  <c r="D68" i="4"/>
  <c r="C68" i="4"/>
  <c r="A68" i="4" s="1"/>
  <c r="B68" i="4"/>
  <c r="D67" i="4"/>
  <c r="C67" i="4"/>
  <c r="A67" i="4" s="1"/>
  <c r="B67" i="4"/>
  <c r="D66" i="4"/>
  <c r="C66" i="4"/>
  <c r="A66" i="4" s="1"/>
  <c r="B66" i="4"/>
  <c r="D65" i="4"/>
  <c r="C65" i="4"/>
  <c r="A65" i="4" s="1"/>
  <c r="B65" i="4"/>
  <c r="D64" i="4"/>
  <c r="C64" i="4"/>
  <c r="A64" i="4" s="1"/>
  <c r="B64" i="4"/>
  <c r="D63" i="4"/>
  <c r="C63" i="4"/>
  <c r="A63" i="4" s="1"/>
  <c r="B63" i="4"/>
  <c r="D62" i="4"/>
  <c r="C62" i="4"/>
  <c r="A62" i="4" s="1"/>
  <c r="B62" i="4"/>
  <c r="D61" i="4"/>
  <c r="C61" i="4"/>
  <c r="A61" i="4" s="1"/>
  <c r="B61" i="4"/>
  <c r="D60" i="4"/>
  <c r="C60" i="4"/>
  <c r="A60" i="4" s="1"/>
  <c r="B60" i="4"/>
  <c r="D59" i="4"/>
  <c r="C59" i="4"/>
  <c r="A59" i="4" s="1"/>
  <c r="B59" i="4"/>
  <c r="D58" i="4"/>
  <c r="C58" i="4"/>
  <c r="B58" i="4"/>
  <c r="A58" i="4"/>
  <c r="D57" i="4"/>
  <c r="C57" i="4"/>
  <c r="B57" i="4"/>
  <c r="A57" i="4"/>
  <c r="D56" i="4"/>
  <c r="C56" i="4"/>
  <c r="A56" i="4" s="1"/>
  <c r="B56" i="4"/>
  <c r="D55" i="4"/>
  <c r="C55" i="4"/>
  <c r="A55" i="4" s="1"/>
  <c r="B55" i="4"/>
  <c r="D54" i="4"/>
  <c r="C54" i="4"/>
  <c r="A54" i="4" s="1"/>
  <c r="B54" i="4"/>
  <c r="D53" i="4"/>
  <c r="C53" i="4"/>
  <c r="A53" i="4" s="1"/>
  <c r="B53" i="4"/>
  <c r="D52" i="4"/>
  <c r="C52" i="4"/>
  <c r="A52" i="4" s="1"/>
  <c r="B52" i="4"/>
  <c r="D51" i="4"/>
  <c r="C51" i="4"/>
  <c r="A51" i="4" s="1"/>
  <c r="B51" i="4"/>
  <c r="D50" i="4"/>
  <c r="C50" i="4"/>
  <c r="A50" i="4" s="1"/>
  <c r="B50" i="4"/>
  <c r="D49" i="4"/>
  <c r="C49" i="4"/>
  <c r="A49" i="4" s="1"/>
  <c r="B49" i="4"/>
  <c r="D48" i="4"/>
  <c r="C48" i="4"/>
  <c r="A48" i="4" s="1"/>
  <c r="B48" i="4"/>
  <c r="D47" i="4"/>
  <c r="C47" i="4"/>
  <c r="A47" i="4" s="1"/>
  <c r="B47" i="4"/>
  <c r="D46" i="4"/>
  <c r="C46" i="4"/>
  <c r="A46" i="4" s="1"/>
  <c r="B46" i="4"/>
  <c r="D45" i="4"/>
  <c r="C45" i="4"/>
  <c r="A45" i="4" s="1"/>
  <c r="B45" i="4"/>
  <c r="D44" i="4"/>
  <c r="C44" i="4"/>
  <c r="A44" i="4" s="1"/>
  <c r="B44" i="4"/>
  <c r="D43" i="4"/>
  <c r="C43" i="4"/>
  <c r="A43" i="4" s="1"/>
  <c r="B43" i="4"/>
  <c r="D42" i="4"/>
  <c r="C42" i="4"/>
  <c r="B42" i="4"/>
  <c r="A42" i="4"/>
  <c r="D41" i="4"/>
  <c r="C41" i="4"/>
  <c r="B41" i="4"/>
  <c r="A41" i="4"/>
  <c r="D40" i="4"/>
  <c r="C40" i="4"/>
  <c r="A40" i="4" s="1"/>
  <c r="B40" i="4"/>
  <c r="D39" i="4"/>
  <c r="C39" i="4"/>
  <c r="A39" i="4" s="1"/>
  <c r="B39" i="4"/>
  <c r="D38" i="4"/>
  <c r="C38" i="4"/>
  <c r="A38" i="4" s="1"/>
  <c r="B38" i="4"/>
  <c r="D37" i="4"/>
  <c r="C37" i="4"/>
  <c r="A37" i="4" s="1"/>
  <c r="B37" i="4"/>
  <c r="D36" i="4"/>
  <c r="C36" i="4"/>
  <c r="A36" i="4" s="1"/>
  <c r="B36" i="4"/>
  <c r="D35" i="4"/>
  <c r="C35" i="4"/>
  <c r="A35" i="4" s="1"/>
  <c r="B35" i="4"/>
  <c r="D34" i="4"/>
  <c r="C34" i="4"/>
  <c r="A34" i="4" s="1"/>
  <c r="B34" i="4"/>
  <c r="D33" i="4"/>
  <c r="C33" i="4"/>
  <c r="A33" i="4" s="1"/>
  <c r="B33" i="4"/>
  <c r="D32" i="4"/>
  <c r="C32" i="4"/>
  <c r="A32" i="4" s="1"/>
  <c r="B32" i="4"/>
  <c r="D31" i="4"/>
  <c r="C31" i="4"/>
  <c r="A31" i="4" s="1"/>
  <c r="B31" i="4"/>
  <c r="D30" i="4"/>
  <c r="C30" i="4"/>
  <c r="A30" i="4" s="1"/>
  <c r="B30" i="4"/>
  <c r="D29" i="4"/>
  <c r="C29" i="4"/>
  <c r="A29" i="4" s="1"/>
  <c r="B29" i="4"/>
  <c r="D28" i="4"/>
  <c r="C28" i="4"/>
  <c r="A28" i="4" s="1"/>
  <c r="B28" i="4"/>
  <c r="D27" i="4"/>
  <c r="C27" i="4"/>
  <c r="A27" i="4" s="1"/>
  <c r="B27" i="4"/>
  <c r="D26" i="4"/>
  <c r="C26" i="4"/>
  <c r="B26" i="4"/>
  <c r="A26" i="4"/>
  <c r="D25" i="4"/>
  <c r="C25" i="4"/>
  <c r="B25" i="4"/>
  <c r="A25" i="4"/>
  <c r="D24" i="4"/>
  <c r="C24" i="4"/>
  <c r="A24" i="4" s="1"/>
  <c r="B24" i="4"/>
  <c r="D23" i="4"/>
  <c r="C23" i="4"/>
  <c r="A23" i="4" s="1"/>
  <c r="B23" i="4"/>
  <c r="D22" i="4"/>
  <c r="C22" i="4"/>
  <c r="A22" i="4" s="1"/>
  <c r="B22" i="4"/>
  <c r="D21" i="4"/>
  <c r="C21" i="4"/>
  <c r="A21" i="4" s="1"/>
  <c r="B21" i="4"/>
  <c r="D20" i="4"/>
  <c r="C20" i="4"/>
  <c r="A20" i="4" s="1"/>
  <c r="B20" i="4"/>
  <c r="D19" i="4"/>
  <c r="C19" i="4"/>
  <c r="A19" i="4" s="1"/>
  <c r="B19" i="4"/>
  <c r="D18" i="4"/>
  <c r="C18" i="4"/>
  <c r="A18" i="4" s="1"/>
  <c r="B18" i="4"/>
  <c r="D17" i="4"/>
  <c r="C17" i="4"/>
  <c r="A17" i="4" s="1"/>
  <c r="B17" i="4"/>
  <c r="D16" i="4"/>
  <c r="C16" i="4"/>
  <c r="A16" i="4" s="1"/>
  <c r="B16" i="4"/>
  <c r="D15" i="4"/>
  <c r="C15" i="4"/>
  <c r="A15" i="4" s="1"/>
  <c r="B15" i="4"/>
  <c r="D14" i="4"/>
  <c r="C14" i="4"/>
  <c r="A14" i="4" s="1"/>
  <c r="B14" i="4"/>
  <c r="D13" i="4"/>
  <c r="C13" i="4"/>
  <c r="A13" i="4" s="1"/>
  <c r="B13" i="4"/>
  <c r="D12" i="4"/>
  <c r="C12" i="4"/>
  <c r="A12" i="4" s="1"/>
  <c r="B12" i="4"/>
  <c r="D11" i="4"/>
  <c r="C11" i="4"/>
  <c r="A11" i="4" s="1"/>
  <c r="B11" i="4"/>
  <c r="D10" i="4"/>
  <c r="C10" i="4"/>
  <c r="B10" i="4"/>
  <c r="A10" i="4"/>
  <c r="D9" i="4"/>
  <c r="C9" i="4"/>
  <c r="B9" i="4"/>
  <c r="A9" i="4"/>
  <c r="D8" i="4"/>
  <c r="C8" i="4"/>
  <c r="A8" i="4" s="1"/>
  <c r="B8" i="4"/>
  <c r="D7" i="4"/>
  <c r="C7" i="4"/>
  <c r="A7" i="4" s="1"/>
  <c r="B7" i="4"/>
  <c r="D6" i="4"/>
  <c r="C6" i="4"/>
  <c r="A6" i="4" s="1"/>
  <c r="B6" i="4"/>
  <c r="D5" i="4"/>
  <c r="C5" i="4"/>
  <c r="B5" i="4"/>
  <c r="A1" i="4"/>
  <c r="D110" i="1" l="1"/>
  <c r="C110" i="1"/>
  <c r="B110" i="1"/>
  <c r="A110" i="1"/>
  <c r="D109" i="1"/>
  <c r="C109" i="1"/>
  <c r="B109" i="1"/>
  <c r="A109" i="1"/>
  <c r="D108" i="1"/>
  <c r="C108" i="1"/>
  <c r="A108" i="1" s="1"/>
  <c r="B108" i="1"/>
  <c r="D107" i="1"/>
  <c r="C107" i="1"/>
  <c r="A107" i="1" s="1"/>
  <c r="B107" i="1"/>
  <c r="D106" i="1"/>
  <c r="C106" i="1"/>
  <c r="A106" i="1" s="1"/>
  <c r="B106" i="1"/>
  <c r="D105" i="1"/>
  <c r="C105" i="1"/>
  <c r="A105" i="1" s="1"/>
  <c r="B105" i="1"/>
  <c r="D104" i="1"/>
  <c r="C104" i="1"/>
  <c r="A104" i="1" s="1"/>
  <c r="B104" i="1"/>
  <c r="D103" i="1"/>
  <c r="C103" i="1"/>
  <c r="A103" i="1" s="1"/>
  <c r="B103" i="1"/>
  <c r="D102" i="1"/>
  <c r="C102" i="1"/>
  <c r="A102" i="1" s="1"/>
  <c r="B102" i="1"/>
  <c r="D101" i="1"/>
  <c r="C101" i="1"/>
  <c r="A101" i="1" s="1"/>
  <c r="B101" i="1"/>
  <c r="D100" i="1"/>
  <c r="C100" i="1"/>
  <c r="A100" i="1" s="1"/>
  <c r="B100" i="1"/>
  <c r="D99" i="1"/>
  <c r="C99" i="1"/>
  <c r="A99" i="1" s="1"/>
  <c r="B99" i="1"/>
  <c r="D98" i="1"/>
  <c r="C98" i="1"/>
  <c r="A98" i="1" s="1"/>
  <c r="B98" i="1"/>
  <c r="D97" i="1"/>
  <c r="C97" i="1"/>
  <c r="A97" i="1" s="1"/>
  <c r="B97" i="1"/>
  <c r="D96" i="1"/>
  <c r="C96" i="1"/>
  <c r="A96" i="1" s="1"/>
  <c r="B96" i="1"/>
  <c r="D95" i="1"/>
  <c r="C95" i="1"/>
  <c r="A95" i="1" s="1"/>
  <c r="B95" i="1"/>
  <c r="D94" i="1"/>
  <c r="C94" i="1"/>
  <c r="A94" i="1" s="1"/>
  <c r="B94" i="1"/>
  <c r="D93" i="1"/>
  <c r="C93" i="1"/>
  <c r="A93" i="1" s="1"/>
  <c r="B93" i="1"/>
  <c r="D92" i="1"/>
  <c r="C92" i="1"/>
  <c r="A92" i="1" s="1"/>
  <c r="B92" i="1"/>
  <c r="D91" i="1"/>
  <c r="C91" i="1"/>
  <c r="A91" i="1" s="1"/>
  <c r="B91" i="1"/>
  <c r="D90" i="1"/>
  <c r="C90" i="1"/>
  <c r="A90" i="1" s="1"/>
  <c r="B90" i="1"/>
  <c r="D89" i="1"/>
  <c r="C89" i="1"/>
  <c r="A89" i="1" s="1"/>
  <c r="B89" i="1"/>
  <c r="D88" i="1"/>
  <c r="C88" i="1"/>
  <c r="A88" i="1" s="1"/>
  <c r="B88" i="1"/>
  <c r="D87" i="1"/>
  <c r="C87" i="1"/>
  <c r="A87" i="1" s="1"/>
  <c r="B87" i="1"/>
  <c r="D86" i="1"/>
  <c r="C86" i="1"/>
  <c r="A86" i="1" s="1"/>
  <c r="B86" i="1"/>
  <c r="D85" i="1"/>
  <c r="C85" i="1"/>
  <c r="A85" i="1" s="1"/>
  <c r="B85" i="1"/>
  <c r="D84" i="1"/>
  <c r="C84" i="1"/>
  <c r="A84" i="1" s="1"/>
  <c r="B84" i="1"/>
  <c r="D83" i="1"/>
  <c r="C83" i="1"/>
  <c r="A83" i="1" s="1"/>
  <c r="B83" i="1"/>
  <c r="D82" i="1"/>
  <c r="C82" i="1"/>
  <c r="A82" i="1" s="1"/>
  <c r="B82" i="1"/>
  <c r="D81" i="1"/>
  <c r="C81" i="1"/>
  <c r="A81" i="1" s="1"/>
  <c r="B81" i="1"/>
  <c r="D80" i="1"/>
  <c r="C80" i="1"/>
  <c r="A80" i="1" s="1"/>
  <c r="B80" i="1"/>
  <c r="D79" i="1"/>
  <c r="C79" i="1"/>
  <c r="A79" i="1" s="1"/>
  <c r="B79" i="1"/>
  <c r="D78" i="1"/>
  <c r="C78" i="1"/>
  <c r="B78" i="1"/>
  <c r="A78" i="1"/>
  <c r="D77" i="1"/>
  <c r="C77" i="1"/>
  <c r="B77" i="1"/>
  <c r="A77" i="1"/>
  <c r="D76" i="1"/>
  <c r="C76" i="1"/>
  <c r="A76" i="1" s="1"/>
  <c r="B76" i="1"/>
  <c r="D75" i="1"/>
  <c r="C75" i="1"/>
  <c r="A75" i="1" s="1"/>
  <c r="B75" i="1"/>
  <c r="D74" i="1"/>
  <c r="C74" i="1"/>
  <c r="A74" i="1" s="1"/>
  <c r="B74" i="1"/>
  <c r="D73" i="1"/>
  <c r="C73" i="1"/>
  <c r="A73" i="1" s="1"/>
  <c r="B73" i="1"/>
  <c r="D72" i="1"/>
  <c r="C72" i="1"/>
  <c r="A72" i="1" s="1"/>
  <c r="B72" i="1"/>
  <c r="D71" i="1"/>
  <c r="C71" i="1"/>
  <c r="A71" i="1" s="1"/>
  <c r="B71" i="1"/>
  <c r="D70" i="1"/>
  <c r="C70" i="1"/>
  <c r="A70" i="1" s="1"/>
  <c r="B70" i="1"/>
  <c r="D69" i="1"/>
  <c r="C69" i="1"/>
  <c r="A69" i="1" s="1"/>
  <c r="B69" i="1"/>
  <c r="D68" i="1"/>
  <c r="C68" i="1"/>
  <c r="A68" i="1" s="1"/>
  <c r="B68" i="1"/>
  <c r="D67" i="1"/>
  <c r="C67" i="1"/>
  <c r="A67" i="1" s="1"/>
  <c r="B67" i="1"/>
  <c r="D66" i="1"/>
  <c r="C66" i="1"/>
  <c r="A66" i="1" s="1"/>
  <c r="B66" i="1"/>
  <c r="D65" i="1"/>
  <c r="C65" i="1"/>
  <c r="A65" i="1" s="1"/>
  <c r="B65" i="1"/>
  <c r="D64" i="1"/>
  <c r="C64" i="1"/>
  <c r="A64" i="1" s="1"/>
  <c r="B64" i="1"/>
  <c r="D63" i="1"/>
  <c r="C63" i="1"/>
  <c r="A63" i="1" s="1"/>
  <c r="B63" i="1"/>
  <c r="D62" i="1"/>
  <c r="C62" i="1"/>
  <c r="A62" i="1" s="1"/>
  <c r="B62" i="1"/>
  <c r="D61" i="1"/>
  <c r="C61" i="1"/>
  <c r="A61" i="1" s="1"/>
  <c r="B61" i="1"/>
  <c r="D60" i="1"/>
  <c r="C60" i="1"/>
  <c r="A60" i="1" s="1"/>
  <c r="B60" i="1"/>
  <c r="D59" i="1"/>
  <c r="C59" i="1"/>
  <c r="A59" i="1" s="1"/>
  <c r="B59" i="1"/>
  <c r="D58" i="1"/>
  <c r="C58" i="1"/>
  <c r="A58" i="1" s="1"/>
  <c r="B58" i="1"/>
  <c r="D57" i="1"/>
  <c r="C57" i="1"/>
  <c r="A57" i="1" s="1"/>
  <c r="B57" i="1"/>
  <c r="D56" i="1"/>
  <c r="C56" i="1"/>
  <c r="A56" i="1" s="1"/>
  <c r="B56" i="1"/>
  <c r="D55" i="1"/>
  <c r="C55" i="1"/>
  <c r="A55" i="1" s="1"/>
  <c r="B55" i="1"/>
  <c r="D54" i="1"/>
  <c r="C54" i="1"/>
  <c r="A54" i="1" s="1"/>
  <c r="B54" i="1"/>
  <c r="D53" i="1"/>
  <c r="C53" i="1"/>
  <c r="A53" i="1" s="1"/>
  <c r="B53" i="1"/>
  <c r="D52" i="1"/>
  <c r="C52" i="1"/>
  <c r="A52" i="1" s="1"/>
  <c r="B52" i="1"/>
  <c r="D51" i="1"/>
  <c r="C51" i="1"/>
  <c r="A51" i="1" s="1"/>
  <c r="B51" i="1"/>
  <c r="D50" i="1"/>
  <c r="C50" i="1"/>
  <c r="A50" i="1" s="1"/>
  <c r="B50" i="1"/>
  <c r="D49" i="1"/>
  <c r="C49" i="1"/>
  <c r="A49" i="1" s="1"/>
  <c r="B49" i="1"/>
  <c r="D48" i="1"/>
  <c r="C48" i="1"/>
  <c r="A48" i="1" s="1"/>
  <c r="B48" i="1"/>
  <c r="D47" i="1"/>
  <c r="C47" i="1"/>
  <c r="A47" i="1" s="1"/>
  <c r="B47" i="1"/>
  <c r="D46" i="1"/>
  <c r="C46" i="1"/>
  <c r="B46" i="1"/>
  <c r="A46" i="1"/>
  <c r="D45" i="1"/>
  <c r="C45" i="1"/>
  <c r="B45" i="1"/>
  <c r="A45" i="1"/>
  <c r="D44" i="1"/>
  <c r="C44" i="1"/>
  <c r="A44" i="1" s="1"/>
  <c r="B44" i="1"/>
  <c r="D43" i="1"/>
  <c r="C43" i="1"/>
  <c r="A43" i="1" s="1"/>
  <c r="B43" i="1"/>
  <c r="D42" i="1"/>
  <c r="C42" i="1"/>
  <c r="A42" i="1" s="1"/>
  <c r="B42" i="1"/>
  <c r="D41" i="1"/>
  <c r="C41" i="1"/>
  <c r="A41" i="1" s="1"/>
  <c r="B41" i="1"/>
  <c r="D40" i="1"/>
  <c r="C40" i="1"/>
  <c r="A40" i="1" s="1"/>
  <c r="B40" i="1"/>
  <c r="D39" i="1"/>
  <c r="C39" i="1"/>
  <c r="A39" i="1" s="1"/>
  <c r="B39" i="1"/>
  <c r="D38" i="1"/>
  <c r="C38" i="1"/>
  <c r="A38" i="1" s="1"/>
  <c r="B38" i="1"/>
  <c r="D37" i="1"/>
  <c r="C37" i="1"/>
  <c r="A37" i="1" s="1"/>
  <c r="B37" i="1"/>
  <c r="D36" i="1"/>
  <c r="C36" i="1"/>
  <c r="A36" i="1" s="1"/>
  <c r="B36" i="1"/>
  <c r="D35" i="1"/>
  <c r="C35" i="1"/>
  <c r="A35" i="1" s="1"/>
  <c r="B35" i="1"/>
  <c r="D34" i="1"/>
  <c r="C34" i="1"/>
  <c r="A34" i="1" s="1"/>
  <c r="B34" i="1"/>
  <c r="D33" i="1"/>
  <c r="C33" i="1"/>
  <c r="A33" i="1" s="1"/>
  <c r="B33" i="1"/>
  <c r="D32" i="1"/>
  <c r="C32" i="1"/>
  <c r="A32" i="1" s="1"/>
  <c r="B32" i="1"/>
  <c r="D31" i="1"/>
  <c r="C31" i="1"/>
  <c r="A31" i="1" s="1"/>
  <c r="B31" i="1"/>
  <c r="D30" i="1"/>
  <c r="C30" i="1"/>
  <c r="A30" i="1" s="1"/>
  <c r="B30" i="1"/>
  <c r="D29" i="1"/>
  <c r="C29" i="1"/>
  <c r="A29" i="1" s="1"/>
  <c r="B29" i="1"/>
  <c r="D28" i="1"/>
  <c r="C28" i="1"/>
  <c r="A28" i="1" s="1"/>
  <c r="B28" i="1"/>
  <c r="D27" i="1"/>
  <c r="C27" i="1"/>
  <c r="A27" i="1" s="1"/>
  <c r="B27" i="1"/>
  <c r="D26" i="1"/>
  <c r="C26" i="1"/>
  <c r="A26" i="1" s="1"/>
  <c r="B26" i="1"/>
  <c r="D25" i="1"/>
  <c r="C25" i="1"/>
  <c r="A25" i="1" s="1"/>
  <c r="B25" i="1"/>
  <c r="D24" i="1"/>
  <c r="C24" i="1"/>
  <c r="A24" i="1" s="1"/>
  <c r="B24" i="1"/>
  <c r="D23" i="1"/>
  <c r="C23" i="1"/>
  <c r="A23" i="1" s="1"/>
  <c r="B23" i="1"/>
  <c r="D22" i="1"/>
  <c r="C22" i="1"/>
  <c r="A22" i="1" s="1"/>
  <c r="B22" i="1"/>
  <c r="D21" i="1"/>
  <c r="C21" i="1"/>
  <c r="A21" i="1" s="1"/>
  <c r="B21" i="1"/>
  <c r="D20" i="1"/>
  <c r="C20" i="1"/>
  <c r="A20" i="1" s="1"/>
  <c r="B20" i="1"/>
  <c r="D19" i="1"/>
  <c r="C19" i="1"/>
  <c r="A19" i="1" s="1"/>
  <c r="B19" i="1"/>
  <c r="D18" i="1"/>
  <c r="C18" i="1"/>
  <c r="A18" i="1" s="1"/>
  <c r="B18" i="1"/>
  <c r="D17" i="1"/>
  <c r="C17" i="1"/>
  <c r="A17" i="1" s="1"/>
  <c r="B17" i="1"/>
  <c r="D16" i="1"/>
  <c r="C16" i="1"/>
  <c r="A16" i="1" s="1"/>
  <c r="B16" i="1"/>
  <c r="D15" i="1"/>
  <c r="C15" i="1"/>
  <c r="A15" i="1" s="1"/>
  <c r="B15" i="1"/>
  <c r="D14" i="1"/>
  <c r="C14" i="1"/>
  <c r="B14" i="1"/>
  <c r="A14" i="1"/>
  <c r="D13" i="1"/>
  <c r="C13" i="1"/>
  <c r="B13" i="1"/>
  <c r="A13" i="1"/>
  <c r="D12" i="1"/>
  <c r="C12" i="1"/>
  <c r="A12" i="1" s="1"/>
  <c r="B12" i="1"/>
  <c r="D11" i="1"/>
  <c r="C11" i="1"/>
  <c r="A11" i="1" s="1"/>
  <c r="B11" i="1"/>
  <c r="D10" i="1"/>
  <c r="C10" i="1"/>
  <c r="A10" i="1" s="1"/>
  <c r="B10" i="1"/>
  <c r="D9" i="1"/>
  <c r="C9" i="1"/>
  <c r="A9" i="1" s="1"/>
  <c r="B9" i="1"/>
  <c r="D8" i="1"/>
  <c r="C8" i="1"/>
  <c r="A8" i="1" s="1"/>
  <c r="B8" i="1"/>
  <c r="D7" i="1"/>
  <c r="C7" i="1"/>
  <c r="A7" i="1" s="1"/>
  <c r="B7" i="1"/>
  <c r="D6" i="1"/>
  <c r="C6" i="1"/>
  <c r="A6" i="1" s="1"/>
  <c r="B6" i="1"/>
  <c r="D5" i="1"/>
  <c r="C5" i="1"/>
  <c r="B5" i="1"/>
  <c r="A1" i="1"/>
  <c r="D103" i="2"/>
  <c r="C103" i="2"/>
  <c r="A103" i="2" s="1"/>
  <c r="B103" i="2"/>
  <c r="D102" i="2"/>
  <c r="C102" i="2"/>
  <c r="A102" i="2" s="1"/>
  <c r="B102" i="2"/>
  <c r="D101" i="2"/>
  <c r="C101" i="2"/>
  <c r="A101" i="2" s="1"/>
  <c r="B101" i="2"/>
  <c r="D100" i="2"/>
  <c r="C100" i="2"/>
  <c r="A100" i="2" s="1"/>
  <c r="B100" i="2"/>
  <c r="D99" i="2"/>
  <c r="C99" i="2"/>
  <c r="A99" i="2" s="1"/>
  <c r="B99" i="2"/>
  <c r="D98" i="2"/>
  <c r="C98" i="2"/>
  <c r="A98" i="2" s="1"/>
  <c r="B98" i="2"/>
  <c r="D97" i="2"/>
  <c r="C97" i="2"/>
  <c r="A97" i="2" s="1"/>
  <c r="B97" i="2"/>
  <c r="D96" i="2"/>
  <c r="C96" i="2"/>
  <c r="A96" i="2" s="1"/>
  <c r="B96" i="2"/>
  <c r="D95" i="2"/>
  <c r="C95" i="2"/>
  <c r="B95" i="2"/>
  <c r="A95" i="2"/>
  <c r="D94" i="2"/>
  <c r="C94" i="2"/>
  <c r="B94" i="2"/>
  <c r="A94" i="2"/>
  <c r="D93" i="2"/>
  <c r="C93" i="2"/>
  <c r="A93" i="2" s="1"/>
  <c r="B93" i="2"/>
  <c r="D92" i="2"/>
  <c r="C92" i="2"/>
  <c r="A92" i="2" s="1"/>
  <c r="B92" i="2"/>
  <c r="D91" i="2"/>
  <c r="C91" i="2"/>
  <c r="A91" i="2" s="1"/>
  <c r="B91" i="2"/>
  <c r="D90" i="2"/>
  <c r="C90" i="2"/>
  <c r="A90" i="2" s="1"/>
  <c r="B90" i="2"/>
  <c r="D89" i="2"/>
  <c r="C89" i="2"/>
  <c r="A89" i="2" s="1"/>
  <c r="B89" i="2"/>
  <c r="D88" i="2"/>
  <c r="C88" i="2"/>
  <c r="A88" i="2" s="1"/>
  <c r="B88" i="2"/>
  <c r="D87" i="2"/>
  <c r="C87" i="2"/>
  <c r="A87" i="2" s="1"/>
  <c r="B87" i="2"/>
  <c r="D86" i="2"/>
  <c r="C86" i="2"/>
  <c r="A86" i="2" s="1"/>
  <c r="B86" i="2"/>
  <c r="D85" i="2"/>
  <c r="C85" i="2"/>
  <c r="A85" i="2" s="1"/>
  <c r="B85" i="2"/>
  <c r="D84" i="2"/>
  <c r="C84" i="2"/>
  <c r="A84" i="2" s="1"/>
  <c r="B84" i="2"/>
  <c r="D83" i="2"/>
  <c r="C83" i="2"/>
  <c r="A83" i="2" s="1"/>
  <c r="B83" i="2"/>
  <c r="D82" i="2"/>
  <c r="C82" i="2"/>
  <c r="A82" i="2" s="1"/>
  <c r="B82" i="2"/>
  <c r="D81" i="2"/>
  <c r="C81" i="2"/>
  <c r="A81" i="2" s="1"/>
  <c r="B81" i="2"/>
  <c r="D80" i="2"/>
  <c r="C80" i="2"/>
  <c r="A80" i="2" s="1"/>
  <c r="B80" i="2"/>
  <c r="D79" i="2"/>
  <c r="C79" i="2"/>
  <c r="A79" i="2" s="1"/>
  <c r="B79" i="2"/>
  <c r="D78" i="2"/>
  <c r="C78" i="2"/>
  <c r="A78" i="2" s="1"/>
  <c r="B78" i="2"/>
  <c r="D77" i="2"/>
  <c r="C77" i="2"/>
  <c r="A77" i="2" s="1"/>
  <c r="B77" i="2"/>
  <c r="D76" i="2"/>
  <c r="C76" i="2"/>
  <c r="A76" i="2" s="1"/>
  <c r="B76" i="2"/>
  <c r="D75" i="2"/>
  <c r="C75" i="2"/>
  <c r="A75" i="2" s="1"/>
  <c r="B75" i="2"/>
  <c r="D74" i="2"/>
  <c r="C74" i="2"/>
  <c r="A74" i="2" s="1"/>
  <c r="B74" i="2"/>
  <c r="D73" i="2"/>
  <c r="C73" i="2"/>
  <c r="A73" i="2" s="1"/>
  <c r="B73" i="2"/>
  <c r="D72" i="2"/>
  <c r="C72" i="2"/>
  <c r="A72" i="2" s="1"/>
  <c r="B72" i="2"/>
  <c r="D71" i="2"/>
  <c r="C71" i="2"/>
  <c r="A71" i="2" s="1"/>
  <c r="B71" i="2"/>
  <c r="D70" i="2"/>
  <c r="C70" i="2"/>
  <c r="A70" i="2" s="1"/>
  <c r="B70" i="2"/>
  <c r="D69" i="2"/>
  <c r="C69" i="2"/>
  <c r="A69" i="2" s="1"/>
  <c r="B69" i="2"/>
  <c r="D68" i="2"/>
  <c r="C68" i="2"/>
  <c r="A68" i="2" s="1"/>
  <c r="B68" i="2"/>
  <c r="D67" i="2"/>
  <c r="C67" i="2"/>
  <c r="A67" i="2" s="1"/>
  <c r="B67" i="2"/>
  <c r="D66" i="2"/>
  <c r="C66" i="2"/>
  <c r="A66" i="2" s="1"/>
  <c r="B66" i="2"/>
  <c r="D65" i="2"/>
  <c r="C65" i="2"/>
  <c r="A65" i="2" s="1"/>
  <c r="B65" i="2"/>
  <c r="D64" i="2"/>
  <c r="C64" i="2"/>
  <c r="A64" i="2" s="1"/>
  <c r="B64" i="2"/>
  <c r="D63" i="2"/>
  <c r="C63" i="2"/>
  <c r="B63" i="2"/>
  <c r="A63" i="2"/>
  <c r="D62" i="2"/>
  <c r="C62" i="2"/>
  <c r="B62" i="2"/>
  <c r="A62" i="2"/>
  <c r="D61" i="2"/>
  <c r="C61" i="2"/>
  <c r="A61" i="2" s="1"/>
  <c r="B61" i="2"/>
  <c r="D60" i="2"/>
  <c r="C60" i="2"/>
  <c r="A60" i="2" s="1"/>
  <c r="B60" i="2"/>
  <c r="D59" i="2"/>
  <c r="C59" i="2"/>
  <c r="A59" i="2" s="1"/>
  <c r="B59" i="2"/>
  <c r="D58" i="2"/>
  <c r="C58" i="2"/>
  <c r="A58" i="2" s="1"/>
  <c r="B58" i="2"/>
  <c r="D57" i="2"/>
  <c r="C57" i="2"/>
  <c r="A57" i="2" s="1"/>
  <c r="B57" i="2"/>
  <c r="D56" i="2"/>
  <c r="C56" i="2"/>
  <c r="A56" i="2" s="1"/>
  <c r="B56" i="2"/>
  <c r="D55" i="2"/>
  <c r="C55" i="2"/>
  <c r="A55" i="2" s="1"/>
  <c r="B55" i="2"/>
  <c r="D54" i="2"/>
  <c r="C54" i="2"/>
  <c r="A54" i="2" s="1"/>
  <c r="B54" i="2"/>
  <c r="D53" i="2"/>
  <c r="C53" i="2"/>
  <c r="A53" i="2" s="1"/>
  <c r="B53" i="2"/>
  <c r="D52" i="2"/>
  <c r="C52" i="2"/>
  <c r="A52" i="2" s="1"/>
  <c r="B52" i="2"/>
  <c r="D51" i="2"/>
  <c r="C51" i="2"/>
  <c r="A51" i="2" s="1"/>
  <c r="B51" i="2"/>
  <c r="D50" i="2"/>
  <c r="C50" i="2"/>
  <c r="A50" i="2" s="1"/>
  <c r="B50" i="2"/>
  <c r="D49" i="2"/>
  <c r="C49" i="2"/>
  <c r="A49" i="2" s="1"/>
  <c r="B49" i="2"/>
  <c r="D48" i="2"/>
  <c r="C48" i="2"/>
  <c r="A48" i="2" s="1"/>
  <c r="B48" i="2"/>
  <c r="D47" i="2"/>
  <c r="C47" i="2"/>
  <c r="A47" i="2" s="1"/>
  <c r="B47" i="2"/>
  <c r="D46" i="2"/>
  <c r="C46" i="2"/>
  <c r="A46" i="2" s="1"/>
  <c r="B46" i="2"/>
  <c r="D45" i="2"/>
  <c r="C45" i="2"/>
  <c r="A45" i="2" s="1"/>
  <c r="B45" i="2"/>
  <c r="D44" i="2"/>
  <c r="C44" i="2"/>
  <c r="A44" i="2" s="1"/>
  <c r="B44" i="2"/>
  <c r="D43" i="2"/>
  <c r="C43" i="2"/>
  <c r="A43" i="2" s="1"/>
  <c r="B43" i="2"/>
  <c r="D42" i="2"/>
  <c r="C42" i="2"/>
  <c r="A42" i="2" s="1"/>
  <c r="B42" i="2"/>
  <c r="D41" i="2"/>
  <c r="C41" i="2"/>
  <c r="A41" i="2" s="1"/>
  <c r="B41" i="2"/>
  <c r="D40" i="2"/>
  <c r="C40" i="2"/>
  <c r="A40" i="2" s="1"/>
  <c r="B40" i="2"/>
  <c r="D39" i="2"/>
  <c r="C39" i="2"/>
  <c r="A39" i="2" s="1"/>
  <c r="B39" i="2"/>
  <c r="D38" i="2"/>
  <c r="C38" i="2"/>
  <c r="A38" i="2" s="1"/>
  <c r="B38" i="2"/>
  <c r="D37" i="2"/>
  <c r="C37" i="2"/>
  <c r="A37" i="2" s="1"/>
  <c r="B37" i="2"/>
  <c r="D36" i="2"/>
  <c r="C36" i="2"/>
  <c r="A36" i="2" s="1"/>
  <c r="B36" i="2"/>
  <c r="D35" i="2"/>
  <c r="C35" i="2"/>
  <c r="A35" i="2" s="1"/>
  <c r="B35" i="2"/>
  <c r="D34" i="2"/>
  <c r="C34" i="2"/>
  <c r="A34" i="2" s="1"/>
  <c r="B34" i="2"/>
  <c r="D33" i="2"/>
  <c r="C33" i="2"/>
  <c r="A33" i="2" s="1"/>
  <c r="B33" i="2"/>
  <c r="D32" i="2"/>
  <c r="C32" i="2"/>
  <c r="A32" i="2" s="1"/>
  <c r="B32" i="2"/>
  <c r="D31" i="2"/>
  <c r="C31" i="2"/>
  <c r="B31" i="2"/>
  <c r="A31" i="2"/>
  <c r="D30" i="2"/>
  <c r="C30" i="2"/>
  <c r="B30" i="2"/>
  <c r="A30" i="2"/>
  <c r="D29" i="2"/>
  <c r="C29" i="2"/>
  <c r="A29" i="2" s="1"/>
  <c r="B29" i="2"/>
  <c r="D28" i="2"/>
  <c r="C28" i="2"/>
  <c r="A28" i="2" s="1"/>
  <c r="B28" i="2"/>
  <c r="D27" i="2"/>
  <c r="C27" i="2"/>
  <c r="A27" i="2" s="1"/>
  <c r="B27" i="2"/>
  <c r="D26" i="2"/>
  <c r="C26" i="2"/>
  <c r="A26" i="2" s="1"/>
  <c r="B26" i="2"/>
  <c r="D25" i="2"/>
  <c r="C25" i="2"/>
  <c r="A25" i="2" s="1"/>
  <c r="B25" i="2"/>
  <c r="D24" i="2"/>
  <c r="C24" i="2"/>
  <c r="A24" i="2" s="1"/>
  <c r="B24" i="2"/>
  <c r="D23" i="2"/>
  <c r="C23" i="2"/>
  <c r="A23" i="2" s="1"/>
  <c r="B23" i="2"/>
  <c r="D22" i="2"/>
  <c r="C22" i="2"/>
  <c r="A22" i="2" s="1"/>
  <c r="B22" i="2"/>
  <c r="D21" i="2"/>
  <c r="C21" i="2"/>
  <c r="A21" i="2" s="1"/>
  <c r="B21" i="2"/>
  <c r="D20" i="2"/>
  <c r="C20" i="2"/>
  <c r="A20" i="2" s="1"/>
  <c r="B20" i="2"/>
  <c r="D19" i="2"/>
  <c r="C19" i="2"/>
  <c r="A19" i="2" s="1"/>
  <c r="B19" i="2"/>
  <c r="D18" i="2"/>
  <c r="C18" i="2"/>
  <c r="A18" i="2" s="1"/>
  <c r="B18" i="2"/>
  <c r="D17" i="2"/>
  <c r="C17" i="2"/>
  <c r="A17" i="2" s="1"/>
  <c r="B17" i="2"/>
  <c r="D16" i="2"/>
  <c r="C16" i="2"/>
  <c r="A16" i="2" s="1"/>
  <c r="B16" i="2"/>
  <c r="D15" i="2"/>
  <c r="C15" i="2"/>
  <c r="A15" i="2" s="1"/>
  <c r="B15" i="2"/>
  <c r="D14" i="2"/>
  <c r="C14" i="2"/>
  <c r="A14" i="2" s="1"/>
  <c r="B14" i="2"/>
  <c r="D13" i="2"/>
  <c r="C13" i="2"/>
  <c r="A13" i="2" s="1"/>
  <c r="B13" i="2"/>
  <c r="D12" i="2"/>
  <c r="C12" i="2"/>
  <c r="A12" i="2" s="1"/>
  <c r="B12" i="2"/>
  <c r="D11" i="2"/>
  <c r="C11" i="2"/>
  <c r="A11" i="2" s="1"/>
  <c r="B11" i="2"/>
  <c r="D10" i="2"/>
  <c r="C10" i="2"/>
  <c r="A10" i="2" s="1"/>
  <c r="B10" i="2"/>
  <c r="D9" i="2"/>
  <c r="C9" i="2"/>
  <c r="A9" i="2" s="1"/>
  <c r="B9" i="2"/>
  <c r="D8" i="2"/>
  <c r="C8" i="2"/>
  <c r="A8" i="2" s="1"/>
  <c r="B8" i="2"/>
  <c r="D7" i="2"/>
  <c r="C7" i="2"/>
  <c r="A7" i="2" s="1"/>
  <c r="B7" i="2"/>
  <c r="D6" i="2"/>
  <c r="C6" i="2"/>
  <c r="A6" i="2" s="1"/>
  <c r="B6" i="2"/>
  <c r="D5" i="2"/>
  <c r="C5" i="2"/>
  <c r="B5" i="2"/>
  <c r="A1" i="2"/>
  <c r="D63" i="3"/>
  <c r="C63" i="3"/>
  <c r="A63" i="3" s="1"/>
  <c r="B63" i="3"/>
  <c r="D62" i="3"/>
  <c r="C62" i="3"/>
  <c r="A62" i="3" s="1"/>
  <c r="B62" i="3"/>
  <c r="D61" i="3"/>
  <c r="C61" i="3"/>
  <c r="A61" i="3" s="1"/>
  <c r="B61" i="3"/>
  <c r="D60" i="3"/>
  <c r="C60" i="3"/>
  <c r="A60" i="3" s="1"/>
  <c r="B60" i="3"/>
  <c r="D59" i="3"/>
  <c r="C59" i="3"/>
  <c r="A59" i="3" s="1"/>
  <c r="B59" i="3"/>
  <c r="D58" i="3"/>
  <c r="C58" i="3"/>
  <c r="A58" i="3" s="1"/>
  <c r="B58" i="3"/>
  <c r="D57" i="3"/>
  <c r="C57" i="3"/>
  <c r="A57" i="3" s="1"/>
  <c r="B57" i="3"/>
  <c r="D56" i="3"/>
  <c r="C56" i="3"/>
  <c r="A56" i="3" s="1"/>
  <c r="B56" i="3"/>
  <c r="D55" i="3"/>
  <c r="C55" i="3"/>
  <c r="A55" i="3" s="1"/>
  <c r="B55" i="3"/>
  <c r="D54" i="3"/>
  <c r="C54" i="3"/>
  <c r="A54" i="3" s="1"/>
  <c r="B54" i="3"/>
  <c r="D53" i="3"/>
  <c r="C53" i="3"/>
  <c r="A53" i="3" s="1"/>
  <c r="B53" i="3"/>
  <c r="D52" i="3"/>
  <c r="C52" i="3"/>
  <c r="A52" i="3" s="1"/>
  <c r="B52" i="3"/>
  <c r="D51" i="3"/>
  <c r="C51" i="3"/>
  <c r="A51" i="3" s="1"/>
  <c r="B51" i="3"/>
  <c r="D50" i="3"/>
  <c r="C50" i="3"/>
  <c r="A50" i="3" s="1"/>
  <c r="B50" i="3"/>
  <c r="D49" i="3"/>
  <c r="C49" i="3"/>
  <c r="A49" i="3" s="1"/>
  <c r="B49" i="3"/>
  <c r="D48" i="3"/>
  <c r="C48" i="3"/>
  <c r="A48" i="3" s="1"/>
  <c r="B48" i="3"/>
  <c r="D47" i="3"/>
  <c r="C47" i="3"/>
  <c r="A47" i="3" s="1"/>
  <c r="B47" i="3"/>
  <c r="D46" i="3"/>
  <c r="C46" i="3"/>
  <c r="A46" i="3" s="1"/>
  <c r="B46" i="3"/>
  <c r="D45" i="3"/>
  <c r="C45" i="3"/>
  <c r="A45" i="3" s="1"/>
  <c r="B45" i="3"/>
  <c r="D44" i="3"/>
  <c r="C44" i="3"/>
  <c r="A44" i="3" s="1"/>
  <c r="B44" i="3"/>
  <c r="D43" i="3"/>
  <c r="C43" i="3"/>
  <c r="A43" i="3" s="1"/>
  <c r="B43" i="3"/>
  <c r="D42" i="3"/>
  <c r="C42" i="3"/>
  <c r="A42" i="3" s="1"/>
  <c r="B42" i="3"/>
  <c r="D41" i="3"/>
  <c r="C41" i="3"/>
  <c r="B41" i="3"/>
  <c r="A41" i="3"/>
  <c r="D40" i="3"/>
  <c r="C40" i="3"/>
  <c r="B40" i="3"/>
  <c r="A40" i="3"/>
  <c r="D39" i="3"/>
  <c r="C39" i="3"/>
  <c r="A39" i="3" s="1"/>
  <c r="B39" i="3"/>
  <c r="D38" i="3"/>
  <c r="C38" i="3"/>
  <c r="A38" i="3" s="1"/>
  <c r="B38" i="3"/>
  <c r="D37" i="3"/>
  <c r="C37" i="3"/>
  <c r="A37" i="3" s="1"/>
  <c r="B37" i="3"/>
  <c r="D36" i="3"/>
  <c r="C36" i="3"/>
  <c r="A36" i="3" s="1"/>
  <c r="B36" i="3"/>
  <c r="D35" i="3"/>
  <c r="C35" i="3"/>
  <c r="A35" i="3" s="1"/>
  <c r="B35" i="3"/>
  <c r="D34" i="3"/>
  <c r="C34" i="3"/>
  <c r="A34" i="3" s="1"/>
  <c r="B34" i="3"/>
  <c r="D33" i="3"/>
  <c r="C33" i="3"/>
  <c r="A33" i="3" s="1"/>
  <c r="B33" i="3"/>
  <c r="D32" i="3"/>
  <c r="C32" i="3"/>
  <c r="A32" i="3" s="1"/>
  <c r="B32" i="3"/>
  <c r="D31" i="3"/>
  <c r="C31" i="3"/>
  <c r="A31" i="3" s="1"/>
  <c r="B31" i="3"/>
  <c r="D30" i="3"/>
  <c r="C30" i="3"/>
  <c r="A30" i="3" s="1"/>
  <c r="B30" i="3"/>
  <c r="D29" i="3"/>
  <c r="C29" i="3"/>
  <c r="A29" i="3" s="1"/>
  <c r="B29" i="3"/>
  <c r="D28" i="3"/>
  <c r="C28" i="3"/>
  <c r="A28" i="3" s="1"/>
  <c r="B28" i="3"/>
  <c r="D27" i="3"/>
  <c r="C27" i="3"/>
  <c r="A27" i="3" s="1"/>
  <c r="B27" i="3"/>
  <c r="D26" i="3"/>
  <c r="C26" i="3"/>
  <c r="A26" i="3" s="1"/>
  <c r="B26" i="3"/>
  <c r="D25" i="3"/>
  <c r="C25" i="3"/>
  <c r="A25" i="3" s="1"/>
  <c r="B25" i="3"/>
  <c r="D24" i="3"/>
  <c r="C24" i="3"/>
  <c r="A24" i="3" s="1"/>
  <c r="B24" i="3"/>
  <c r="D23" i="3"/>
  <c r="C23" i="3"/>
  <c r="A23" i="3" s="1"/>
  <c r="B23" i="3"/>
  <c r="D22" i="3"/>
  <c r="C22" i="3"/>
  <c r="A22" i="3" s="1"/>
  <c r="B22" i="3"/>
  <c r="D21" i="3"/>
  <c r="C21" i="3"/>
  <c r="A21" i="3" s="1"/>
  <c r="B21" i="3"/>
  <c r="D20" i="3"/>
  <c r="C20" i="3"/>
  <c r="A20" i="3" s="1"/>
  <c r="B20" i="3"/>
  <c r="D19" i="3"/>
  <c r="C19" i="3"/>
  <c r="A19" i="3" s="1"/>
  <c r="B19" i="3"/>
  <c r="D18" i="3"/>
  <c r="C18" i="3"/>
  <c r="A18" i="3" s="1"/>
  <c r="B18" i="3"/>
  <c r="D17" i="3"/>
  <c r="C17" i="3"/>
  <c r="A17" i="3" s="1"/>
  <c r="B17" i="3"/>
  <c r="D16" i="3"/>
  <c r="C16" i="3"/>
  <c r="A16" i="3" s="1"/>
  <c r="B16" i="3"/>
  <c r="D15" i="3"/>
  <c r="C15" i="3"/>
  <c r="A15" i="3" s="1"/>
  <c r="B15" i="3"/>
  <c r="D14" i="3"/>
  <c r="C14" i="3"/>
  <c r="A14" i="3" s="1"/>
  <c r="B14" i="3"/>
  <c r="D13" i="3"/>
  <c r="C13" i="3"/>
  <c r="A13" i="3" s="1"/>
  <c r="B13" i="3"/>
  <c r="D12" i="3"/>
  <c r="C12" i="3"/>
  <c r="A12" i="3" s="1"/>
  <c r="B12" i="3"/>
  <c r="D11" i="3"/>
  <c r="C11" i="3"/>
  <c r="A11" i="3" s="1"/>
  <c r="B11" i="3"/>
  <c r="D10" i="3"/>
  <c r="C10" i="3"/>
  <c r="A10" i="3" s="1"/>
  <c r="B10" i="3"/>
  <c r="D9" i="3"/>
  <c r="C9" i="3"/>
  <c r="B9" i="3"/>
  <c r="A9" i="3"/>
  <c r="D8" i="3"/>
  <c r="C8" i="3"/>
  <c r="B8" i="3"/>
  <c r="A8" i="3"/>
  <c r="D7" i="3"/>
  <c r="C7" i="3"/>
  <c r="A7" i="3" s="1"/>
  <c r="B7" i="3"/>
  <c r="D6" i="3"/>
  <c r="C6" i="3"/>
  <c r="A6" i="3" s="1"/>
  <c r="B6" i="3"/>
  <c r="D5" i="3"/>
  <c r="C5" i="3"/>
  <c r="B5" i="3"/>
  <c r="A1" i="3"/>
  <c r="D102" i="6"/>
  <c r="C102" i="6"/>
  <c r="A102" i="6" s="1"/>
  <c r="B102" i="6"/>
  <c r="D101" i="6"/>
  <c r="C101" i="6"/>
  <c r="A101" i="6" s="1"/>
  <c r="B101" i="6"/>
  <c r="D100" i="6"/>
  <c r="C100" i="6"/>
  <c r="A100" i="6" s="1"/>
  <c r="B100" i="6"/>
  <c r="D99" i="6"/>
  <c r="C99" i="6"/>
  <c r="A99" i="6" s="1"/>
  <c r="B99" i="6"/>
  <c r="D98" i="6"/>
  <c r="C98" i="6"/>
  <c r="A98" i="6" s="1"/>
  <c r="B98" i="6"/>
  <c r="D97" i="6"/>
  <c r="C97" i="6"/>
  <c r="A97" i="6" s="1"/>
  <c r="B97" i="6"/>
  <c r="D96" i="6"/>
  <c r="C96" i="6"/>
  <c r="A96" i="6" s="1"/>
  <c r="B96" i="6"/>
  <c r="D95" i="6"/>
  <c r="C95" i="6"/>
  <c r="A95" i="6" s="1"/>
  <c r="B95" i="6"/>
  <c r="D94" i="6"/>
  <c r="C94" i="6"/>
  <c r="A94" i="6" s="1"/>
  <c r="B94" i="6"/>
  <c r="D93" i="6"/>
  <c r="C93" i="6"/>
  <c r="B93" i="6"/>
  <c r="A93" i="6"/>
  <c r="D92" i="6"/>
  <c r="C92" i="6"/>
  <c r="B92" i="6"/>
  <c r="A92" i="6"/>
  <c r="D91" i="6"/>
  <c r="C91" i="6"/>
  <c r="A91" i="6" s="1"/>
  <c r="B91" i="6"/>
  <c r="D90" i="6"/>
  <c r="C90" i="6"/>
  <c r="A90" i="6" s="1"/>
  <c r="B90" i="6"/>
  <c r="D89" i="6"/>
  <c r="C89" i="6"/>
  <c r="A89" i="6" s="1"/>
  <c r="B89" i="6"/>
  <c r="D88" i="6"/>
  <c r="C88" i="6"/>
  <c r="A88" i="6" s="1"/>
  <c r="B88" i="6"/>
  <c r="D87" i="6"/>
  <c r="C87" i="6"/>
  <c r="A87" i="6" s="1"/>
  <c r="B87" i="6"/>
  <c r="D86" i="6"/>
  <c r="C86" i="6"/>
  <c r="A86" i="6" s="1"/>
  <c r="B86" i="6"/>
  <c r="D85" i="6"/>
  <c r="C85" i="6"/>
  <c r="A85" i="6" s="1"/>
  <c r="B85" i="6"/>
  <c r="D84" i="6"/>
  <c r="C84" i="6"/>
  <c r="A84" i="6" s="1"/>
  <c r="B84" i="6"/>
  <c r="D83" i="6"/>
  <c r="C83" i="6"/>
  <c r="A83" i="6" s="1"/>
  <c r="B83" i="6"/>
  <c r="D82" i="6"/>
  <c r="C82" i="6"/>
  <c r="A82" i="6" s="1"/>
  <c r="B82" i="6"/>
  <c r="D81" i="6"/>
  <c r="C81" i="6"/>
  <c r="A81" i="6" s="1"/>
  <c r="B81" i="6"/>
  <c r="D80" i="6"/>
  <c r="C80" i="6"/>
  <c r="A80" i="6" s="1"/>
  <c r="B80" i="6"/>
  <c r="D79" i="6"/>
  <c r="C79" i="6"/>
  <c r="A79" i="6" s="1"/>
  <c r="B79" i="6"/>
  <c r="D78" i="6"/>
  <c r="C78" i="6"/>
  <c r="A78" i="6" s="1"/>
  <c r="B78" i="6"/>
  <c r="D77" i="6"/>
  <c r="C77" i="6"/>
  <c r="A77" i="6" s="1"/>
  <c r="B77" i="6"/>
  <c r="D76" i="6"/>
  <c r="C76" i="6"/>
  <c r="A76" i="6" s="1"/>
  <c r="B76" i="6"/>
  <c r="D75" i="6"/>
  <c r="C75" i="6"/>
  <c r="A75" i="6" s="1"/>
  <c r="B75" i="6"/>
  <c r="D74" i="6"/>
  <c r="C74" i="6"/>
  <c r="A74" i="6" s="1"/>
  <c r="B74" i="6"/>
  <c r="D73" i="6"/>
  <c r="C73" i="6"/>
  <c r="A73" i="6" s="1"/>
  <c r="B73" i="6"/>
  <c r="D72" i="6"/>
  <c r="C72" i="6"/>
  <c r="A72" i="6" s="1"/>
  <c r="B72" i="6"/>
  <c r="D71" i="6"/>
  <c r="C71" i="6"/>
  <c r="A71" i="6" s="1"/>
  <c r="B71" i="6"/>
  <c r="D70" i="6"/>
  <c r="C70" i="6"/>
  <c r="A70" i="6" s="1"/>
  <c r="B70" i="6"/>
  <c r="D69" i="6"/>
  <c r="C69" i="6"/>
  <c r="A69" i="6" s="1"/>
  <c r="B69" i="6"/>
  <c r="D68" i="6"/>
  <c r="C68" i="6"/>
  <c r="A68" i="6" s="1"/>
  <c r="B68" i="6"/>
  <c r="D67" i="6"/>
  <c r="C67" i="6"/>
  <c r="A67" i="6" s="1"/>
  <c r="B67" i="6"/>
  <c r="D66" i="6"/>
  <c r="C66" i="6"/>
  <c r="A66" i="6" s="1"/>
  <c r="B66" i="6"/>
  <c r="D65" i="6"/>
  <c r="C65" i="6"/>
  <c r="A65" i="6" s="1"/>
  <c r="B65" i="6"/>
  <c r="D64" i="6"/>
  <c r="C64" i="6"/>
  <c r="A64" i="6" s="1"/>
  <c r="B64" i="6"/>
  <c r="D63" i="6"/>
  <c r="C63" i="6"/>
  <c r="A63" i="6" s="1"/>
  <c r="B63" i="6"/>
  <c r="D62" i="6"/>
  <c r="C62" i="6"/>
  <c r="A62" i="6" s="1"/>
  <c r="B62" i="6"/>
  <c r="D61" i="6"/>
  <c r="C61" i="6"/>
  <c r="B61" i="6"/>
  <c r="A61" i="6"/>
  <c r="D60" i="6"/>
  <c r="C60" i="6"/>
  <c r="B60" i="6"/>
  <c r="A60" i="6"/>
  <c r="D59" i="6"/>
  <c r="C59" i="6"/>
  <c r="A59" i="6" s="1"/>
  <c r="B59" i="6"/>
  <c r="D58" i="6"/>
  <c r="C58" i="6"/>
  <c r="A58" i="6" s="1"/>
  <c r="B58" i="6"/>
  <c r="D57" i="6"/>
  <c r="C57" i="6"/>
  <c r="A57" i="6" s="1"/>
  <c r="B57" i="6"/>
  <c r="D56" i="6"/>
  <c r="C56" i="6"/>
  <c r="A56" i="6" s="1"/>
  <c r="B56" i="6"/>
  <c r="D55" i="6"/>
  <c r="C55" i="6"/>
  <c r="A55" i="6" s="1"/>
  <c r="B55" i="6"/>
  <c r="D54" i="6"/>
  <c r="C54" i="6"/>
  <c r="A54" i="6" s="1"/>
  <c r="B54" i="6"/>
  <c r="D53" i="6"/>
  <c r="C53" i="6"/>
  <c r="A53" i="6" s="1"/>
  <c r="B53" i="6"/>
  <c r="D52" i="6"/>
  <c r="C52" i="6"/>
  <c r="A52" i="6" s="1"/>
  <c r="B52" i="6"/>
  <c r="D51" i="6"/>
  <c r="C51" i="6"/>
  <c r="A51" i="6" s="1"/>
  <c r="B51" i="6"/>
  <c r="D50" i="6"/>
  <c r="C50" i="6"/>
  <c r="A50" i="6" s="1"/>
  <c r="B50" i="6"/>
  <c r="D49" i="6"/>
  <c r="C49" i="6"/>
  <c r="A49" i="6" s="1"/>
  <c r="B49" i="6"/>
  <c r="D48" i="6"/>
  <c r="C48" i="6"/>
  <c r="A48" i="6" s="1"/>
  <c r="B48" i="6"/>
  <c r="D47" i="6"/>
  <c r="C47" i="6"/>
  <c r="A47" i="6" s="1"/>
  <c r="B47" i="6"/>
  <c r="D46" i="6"/>
  <c r="C46" i="6"/>
  <c r="A46" i="6" s="1"/>
  <c r="B46" i="6"/>
  <c r="D45" i="6"/>
  <c r="C45" i="6"/>
  <c r="A45" i="6" s="1"/>
  <c r="B45" i="6"/>
  <c r="D44" i="6"/>
  <c r="C44" i="6"/>
  <c r="A44" i="6" s="1"/>
  <c r="B44" i="6"/>
  <c r="D43" i="6"/>
  <c r="C43" i="6"/>
  <c r="A43" i="6" s="1"/>
  <c r="B43" i="6"/>
  <c r="D42" i="6"/>
  <c r="C42" i="6"/>
  <c r="A42" i="6" s="1"/>
  <c r="B42" i="6"/>
  <c r="D41" i="6"/>
  <c r="C41" i="6"/>
  <c r="A41" i="6" s="1"/>
  <c r="B41" i="6"/>
  <c r="D40" i="6"/>
  <c r="C40" i="6"/>
  <c r="A40" i="6" s="1"/>
  <c r="B40" i="6"/>
  <c r="D39" i="6"/>
  <c r="C39" i="6"/>
  <c r="A39" i="6" s="1"/>
  <c r="B39" i="6"/>
  <c r="D38" i="6"/>
  <c r="C38" i="6"/>
  <c r="A38" i="6" s="1"/>
  <c r="B38" i="6"/>
  <c r="D37" i="6"/>
  <c r="C37" i="6"/>
  <c r="A37" i="6" s="1"/>
  <c r="B37" i="6"/>
  <c r="D36" i="6"/>
  <c r="C36" i="6"/>
  <c r="A36" i="6" s="1"/>
  <c r="B36" i="6"/>
  <c r="D35" i="6"/>
  <c r="C35" i="6"/>
  <c r="A35" i="6" s="1"/>
  <c r="B35" i="6"/>
  <c r="D34" i="6"/>
  <c r="C34" i="6"/>
  <c r="A34" i="6" s="1"/>
  <c r="B34" i="6"/>
  <c r="D33" i="6"/>
  <c r="C33" i="6"/>
  <c r="A33" i="6" s="1"/>
  <c r="B33" i="6"/>
  <c r="D32" i="6"/>
  <c r="C32" i="6"/>
  <c r="A32" i="6" s="1"/>
  <c r="B32" i="6"/>
  <c r="D31" i="6"/>
  <c r="C31" i="6"/>
  <c r="A31" i="6" s="1"/>
  <c r="B31" i="6"/>
  <c r="D30" i="6"/>
  <c r="C30" i="6"/>
  <c r="A30" i="6" s="1"/>
  <c r="B30" i="6"/>
  <c r="D29" i="6"/>
  <c r="C29" i="6"/>
  <c r="B29" i="6"/>
  <c r="A29" i="6"/>
  <c r="D28" i="6"/>
  <c r="C28" i="6"/>
  <c r="B28" i="6"/>
  <c r="A28" i="6"/>
  <c r="D27" i="6"/>
  <c r="C27" i="6"/>
  <c r="A27" i="6" s="1"/>
  <c r="B27" i="6"/>
  <c r="D26" i="6"/>
  <c r="C26" i="6"/>
  <c r="A26" i="6" s="1"/>
  <c r="B26" i="6"/>
  <c r="D25" i="6"/>
  <c r="C25" i="6"/>
  <c r="A25" i="6" s="1"/>
  <c r="B25" i="6"/>
  <c r="D24" i="6"/>
  <c r="C24" i="6"/>
  <c r="A24" i="6" s="1"/>
  <c r="B24" i="6"/>
  <c r="D23" i="6"/>
  <c r="C23" i="6"/>
  <c r="A23" i="6" s="1"/>
  <c r="B23" i="6"/>
  <c r="D22" i="6"/>
  <c r="C22" i="6"/>
  <c r="A22" i="6" s="1"/>
  <c r="B22" i="6"/>
  <c r="D21" i="6"/>
  <c r="C21" i="6"/>
  <c r="A21" i="6" s="1"/>
  <c r="B21" i="6"/>
  <c r="D20" i="6"/>
  <c r="C20" i="6"/>
  <c r="A20" i="6" s="1"/>
  <c r="B20" i="6"/>
  <c r="D19" i="6"/>
  <c r="C19" i="6"/>
  <c r="A19" i="6" s="1"/>
  <c r="B19" i="6"/>
  <c r="D18" i="6"/>
  <c r="C18" i="6"/>
  <c r="A18" i="6" s="1"/>
  <c r="B18" i="6"/>
  <c r="D17" i="6"/>
  <c r="C17" i="6"/>
  <c r="A17" i="6" s="1"/>
  <c r="B17" i="6"/>
  <c r="D16" i="6"/>
  <c r="C16" i="6"/>
  <c r="A16" i="6" s="1"/>
  <c r="B16" i="6"/>
  <c r="D15" i="6"/>
  <c r="C15" i="6"/>
  <c r="A15" i="6" s="1"/>
  <c r="B15" i="6"/>
  <c r="D14" i="6"/>
  <c r="C14" i="6"/>
  <c r="A14" i="6" s="1"/>
  <c r="B14" i="6"/>
  <c r="D13" i="6"/>
  <c r="C13" i="6"/>
  <c r="A13" i="6" s="1"/>
  <c r="B13" i="6"/>
  <c r="D12" i="6"/>
  <c r="C12" i="6"/>
  <c r="A12" i="6" s="1"/>
  <c r="B12" i="6"/>
  <c r="D11" i="6"/>
  <c r="C11" i="6"/>
  <c r="A11" i="6" s="1"/>
  <c r="B11" i="6"/>
  <c r="D10" i="6"/>
  <c r="C10" i="6"/>
  <c r="A10" i="6" s="1"/>
  <c r="B10" i="6"/>
  <c r="D9" i="6"/>
  <c r="C9" i="6"/>
  <c r="A9" i="6" s="1"/>
  <c r="B9" i="6"/>
  <c r="D8" i="6"/>
  <c r="C8" i="6"/>
  <c r="A8" i="6" s="1"/>
  <c r="B8" i="6"/>
  <c r="D7" i="6"/>
  <c r="C7" i="6"/>
  <c r="A7" i="6" s="1"/>
  <c r="B7" i="6"/>
  <c r="D6" i="6"/>
  <c r="C6" i="6"/>
  <c r="A6" i="6" s="1"/>
  <c r="B6" i="6"/>
  <c r="D5" i="6"/>
  <c r="C5" i="6"/>
  <c r="A5" i="6" s="1"/>
  <c r="B5" i="6"/>
  <c r="A1" i="6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D68" i="5"/>
  <c r="C68" i="5"/>
  <c r="A68" i="5" s="1"/>
  <c r="D67" i="5"/>
  <c r="C67" i="5"/>
  <c r="A67" i="5" s="1"/>
  <c r="D66" i="5"/>
  <c r="C66" i="5"/>
  <c r="A66" i="5" s="1"/>
  <c r="D65" i="5"/>
  <c r="C65" i="5"/>
  <c r="A65" i="5" s="1"/>
  <c r="D64" i="5"/>
  <c r="C64" i="5"/>
  <c r="A64" i="5" s="1"/>
  <c r="D63" i="5"/>
  <c r="C63" i="5"/>
  <c r="A63" i="5" s="1"/>
  <c r="D62" i="5"/>
  <c r="C62" i="5"/>
  <c r="A62" i="5" s="1"/>
  <c r="D61" i="5"/>
  <c r="C61" i="5"/>
  <c r="A61" i="5"/>
  <c r="D60" i="5"/>
  <c r="C60" i="5"/>
  <c r="A60" i="5" s="1"/>
  <c r="D59" i="5"/>
  <c r="C59" i="5"/>
  <c r="A59" i="5" s="1"/>
  <c r="D58" i="5"/>
  <c r="C58" i="5"/>
  <c r="A58" i="5" s="1"/>
  <c r="D57" i="5"/>
  <c r="C57" i="5"/>
  <c r="A57" i="5" s="1"/>
  <c r="D56" i="5"/>
  <c r="C56" i="5"/>
  <c r="A56" i="5" s="1"/>
  <c r="D55" i="5"/>
  <c r="C55" i="5"/>
  <c r="A55" i="5" s="1"/>
  <c r="D54" i="5"/>
  <c r="C54" i="5"/>
  <c r="A54" i="5" s="1"/>
  <c r="D53" i="5"/>
  <c r="C53" i="5"/>
  <c r="A53" i="5" s="1"/>
  <c r="D52" i="5"/>
  <c r="C52" i="5"/>
  <c r="A52" i="5" s="1"/>
  <c r="D51" i="5"/>
  <c r="C51" i="5"/>
  <c r="A51" i="5" s="1"/>
  <c r="D50" i="5"/>
  <c r="C50" i="5"/>
  <c r="A50" i="5" s="1"/>
  <c r="D49" i="5"/>
  <c r="C49" i="5"/>
  <c r="A49" i="5" s="1"/>
  <c r="D48" i="5"/>
  <c r="C48" i="5"/>
  <c r="A48" i="5" s="1"/>
  <c r="D47" i="5"/>
  <c r="C47" i="5"/>
  <c r="A47" i="5" s="1"/>
  <c r="D46" i="5"/>
  <c r="C46" i="5"/>
  <c r="A46" i="5" s="1"/>
  <c r="D45" i="5"/>
  <c r="C45" i="5"/>
  <c r="A45" i="5" s="1"/>
  <c r="D44" i="5"/>
  <c r="C44" i="5"/>
  <c r="A44" i="5" s="1"/>
  <c r="D43" i="5"/>
  <c r="C43" i="5"/>
  <c r="A43" i="5" s="1"/>
  <c r="D42" i="5"/>
  <c r="C42" i="5"/>
  <c r="A42" i="5"/>
  <c r="D41" i="5"/>
  <c r="C41" i="5"/>
  <c r="A41" i="5" s="1"/>
  <c r="D40" i="5"/>
  <c r="C40" i="5"/>
  <c r="A40" i="5" s="1"/>
  <c r="D39" i="5"/>
  <c r="C39" i="5"/>
  <c r="A39" i="5" s="1"/>
  <c r="D38" i="5"/>
  <c r="C38" i="5"/>
  <c r="A38" i="5" s="1"/>
  <c r="D37" i="5"/>
  <c r="C37" i="5"/>
  <c r="A37" i="5" s="1"/>
  <c r="D36" i="5"/>
  <c r="C36" i="5"/>
  <c r="A36" i="5" s="1"/>
  <c r="D35" i="5"/>
  <c r="C35" i="5"/>
  <c r="A35" i="5" s="1"/>
  <c r="D34" i="5"/>
  <c r="C34" i="5"/>
  <c r="A34" i="5" s="1"/>
  <c r="D33" i="5"/>
  <c r="C33" i="5"/>
  <c r="A33" i="5" s="1"/>
  <c r="D32" i="5"/>
  <c r="C32" i="5"/>
  <c r="A32" i="5" s="1"/>
  <c r="D31" i="5"/>
  <c r="C31" i="5"/>
  <c r="A31" i="5" s="1"/>
  <c r="D30" i="5"/>
  <c r="C30" i="5"/>
  <c r="A30" i="5" s="1"/>
  <c r="D29" i="5"/>
  <c r="C29" i="5"/>
  <c r="A29" i="5" s="1"/>
  <c r="D28" i="5"/>
  <c r="C28" i="5"/>
  <c r="A28" i="5" s="1"/>
  <c r="D27" i="5"/>
  <c r="C27" i="5"/>
  <c r="A27" i="5" s="1"/>
  <c r="D26" i="5"/>
  <c r="C26" i="5"/>
  <c r="A26" i="5" s="1"/>
  <c r="D25" i="5"/>
  <c r="C25" i="5"/>
  <c r="A25" i="5" s="1"/>
  <c r="D24" i="5"/>
  <c r="C24" i="5"/>
  <c r="A24" i="5" s="1"/>
  <c r="D23" i="5"/>
  <c r="C23" i="5"/>
  <c r="A23" i="5" s="1"/>
  <c r="D22" i="5"/>
  <c r="C22" i="5"/>
  <c r="A22" i="5" s="1"/>
  <c r="D21" i="5"/>
  <c r="C21" i="5"/>
  <c r="A21" i="5" s="1"/>
  <c r="D20" i="5"/>
  <c r="C20" i="5"/>
  <c r="A20" i="5" s="1"/>
  <c r="D19" i="5"/>
  <c r="C19" i="5"/>
  <c r="A19" i="5" s="1"/>
  <c r="D18" i="5"/>
  <c r="C18" i="5"/>
  <c r="A18" i="5" s="1"/>
  <c r="D17" i="5"/>
  <c r="C17" i="5"/>
  <c r="A17" i="5" s="1"/>
  <c r="D16" i="5"/>
  <c r="C16" i="5"/>
  <c r="A16" i="5" s="1"/>
  <c r="D15" i="5"/>
  <c r="C15" i="5"/>
  <c r="A15" i="5" s="1"/>
  <c r="D14" i="5"/>
  <c r="C14" i="5"/>
  <c r="A14" i="5" s="1"/>
  <c r="D13" i="5"/>
  <c r="C13" i="5"/>
  <c r="A13" i="5" s="1"/>
  <c r="D12" i="5"/>
  <c r="C12" i="5"/>
  <c r="A12" i="5" s="1"/>
  <c r="D11" i="5"/>
  <c r="C11" i="5"/>
  <c r="A11" i="5" s="1"/>
  <c r="D10" i="5"/>
  <c r="C10" i="5"/>
  <c r="A10" i="5"/>
  <c r="D9" i="5"/>
  <c r="C9" i="5"/>
  <c r="A9" i="5" s="1"/>
  <c r="D8" i="5"/>
  <c r="C8" i="5"/>
  <c r="A8" i="5" s="1"/>
  <c r="D7" i="5"/>
  <c r="C7" i="5"/>
  <c r="A7" i="5" s="1"/>
  <c r="D6" i="5"/>
  <c r="C6" i="5"/>
  <c r="A6" i="5" s="1"/>
  <c r="D5" i="5"/>
  <c r="C5" i="5"/>
  <c r="A1" i="5"/>
</calcChain>
</file>

<file path=xl/sharedStrings.xml><?xml version="1.0" encoding="utf-8"?>
<sst xmlns="http://schemas.openxmlformats.org/spreadsheetml/2006/main" count="74" uniqueCount="22">
  <si>
    <t>Individual Performances</t>
  </si>
  <si>
    <t>Team</t>
  </si>
  <si>
    <t>St Thomas, Kendal</t>
  </si>
  <si>
    <t>St Mary's, Kirkby Lonsdale</t>
  </si>
  <si>
    <t>Sedbergh Primary</t>
  </si>
  <si>
    <t>Sedbergh Prep A</t>
  </si>
  <si>
    <t>Coniston CE</t>
  </si>
  <si>
    <t>Staveley CE</t>
  </si>
  <si>
    <t>Ambleside CE</t>
  </si>
  <si>
    <t>Ghyllside</t>
  </si>
  <si>
    <t>Windermere School</t>
  </si>
  <si>
    <t>Vicarage Park CE</t>
  </si>
  <si>
    <t>Heron Hill</t>
  </si>
  <si>
    <t>Grange CE</t>
  </si>
  <si>
    <t>Stramongate</t>
  </si>
  <si>
    <t>Crosthwaite CE</t>
  </si>
  <si>
    <t>Grasmere CE</t>
  </si>
  <si>
    <t>Milnthorpe</t>
  </si>
  <si>
    <t>Sedbergh Prep B</t>
  </si>
  <si>
    <t>Points</t>
  </si>
  <si>
    <t>St Oswald's, Burneside</t>
  </si>
  <si>
    <t>Dean Gibson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</si>
</sst>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20"/>
      <name val="Times New Roman"/>
      <family val="1"/>
    </font>
    <font>
      <sz val="12"/>
      <name val="Times New Roman"/>
      <family val="1"/>
    </font>
    <font>
      <u/>
      <sz val="16"/>
      <name val="Times New Roman"/>
      <family val="1"/>
    </font>
    <font>
      <b/>
      <sz val="2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5" fontId="1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5" fontId="4" fillId="0" borderId="0" xfId="0" applyNumberFormat="1" applyFont="1"/>
    <xf numFmtId="0" fontId="2" fillId="0" borderId="0" xfId="0" applyFont="1" applyBorder="1"/>
    <xf numFmtId="45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/>
    <xf numFmtId="0" fontId="2" fillId="0" borderId="0" xfId="0" applyFont="1" applyAlignment="1"/>
    <xf numFmtId="0" fontId="2" fillId="0" borderId="0" xfId="0" applyFont="1"/>
    <xf numFmtId="45" fontId="4" fillId="0" borderId="0" xfId="0" applyNumberFormat="1" applyFont="1" applyAlignment="1">
      <alignment horizontal="center"/>
    </xf>
    <xf numFmtId="45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/>
    <xf numFmtId="0" fontId="2" fillId="3" borderId="0" xfId="0" applyNumberFormat="1" applyFont="1" applyFill="1" applyBorder="1"/>
    <xf numFmtId="0" fontId="2" fillId="3" borderId="0" xfId="0" applyFont="1" applyFill="1" applyBorder="1"/>
    <xf numFmtId="0" fontId="0" fillId="3" borderId="0" xfId="0" applyFill="1"/>
    <xf numFmtId="45" fontId="2" fillId="2" borderId="0" xfId="0" applyNumberFormat="1" applyFont="1" applyFill="1" applyBorder="1"/>
    <xf numFmtId="45" fontId="2" fillId="3" borderId="0" xfId="0" applyNumberFormat="1" applyFont="1" applyFill="1" applyBorder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strict%20Cross%20Country%202018\Year%204%20Ra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strict%20Cross%20Country%202018\Year%205%20Rac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strict%20Cross%20Country%202018\Year%206%20Ra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try"/>
      <sheetName val="Finish"/>
      <sheetName val="Race 1"/>
      <sheetName val="Race 2"/>
      <sheetName val="Race 3"/>
      <sheetName val="Race 4"/>
      <sheetName val="Race 5"/>
      <sheetName val="Race 6"/>
      <sheetName val="Race 7"/>
    </sheetNames>
    <sheetDataSet>
      <sheetData sheetId="0">
        <row r="3">
          <cell r="F3" t="str">
            <v>Year 3/4 Girls</v>
          </cell>
        </row>
        <row r="4">
          <cell r="F4" t="str">
            <v>Year 3/4 Boys</v>
          </cell>
        </row>
      </sheetData>
      <sheetData sheetId="1" refreshError="1"/>
      <sheetData sheetId="2">
        <row r="3">
          <cell r="P3" t="str">
            <v>Pos in race</v>
          </cell>
          <cell r="Q3" t="str">
            <v xml:space="preserve">Time </v>
          </cell>
          <cell r="R3" t="str">
            <v>Name</v>
          </cell>
          <cell r="S3" t="str">
            <v>Team</v>
          </cell>
          <cell r="Z3" t="str">
            <v xml:space="preserve">Time </v>
          </cell>
          <cell r="AA3" t="str">
            <v>Name</v>
          </cell>
          <cell r="AB3" t="str">
            <v>Team</v>
          </cell>
        </row>
        <row r="4">
          <cell r="P4">
            <v>1</v>
          </cell>
          <cell r="Q4">
            <v>4.3981481481481484E-3</v>
          </cell>
          <cell r="R4" t="str">
            <v>Willow Rigg</v>
          </cell>
          <cell r="S4" t="str">
            <v>Dean Gibson</v>
          </cell>
          <cell r="Y4">
            <v>1</v>
          </cell>
          <cell r="Z4">
            <v>3.7731481481481483E-3</v>
          </cell>
          <cell r="AA4" t="str">
            <v>Tom Ashworth</v>
          </cell>
          <cell r="AB4" t="str">
            <v>Ambleside CE</v>
          </cell>
        </row>
        <row r="5">
          <cell r="P5">
            <v>2</v>
          </cell>
          <cell r="Q5">
            <v>4.4212962962962956E-3</v>
          </cell>
          <cell r="R5" t="str">
            <v>Daisy Fielding</v>
          </cell>
          <cell r="S5" t="str">
            <v>Sedbergh Prep A</v>
          </cell>
          <cell r="Y5">
            <v>2</v>
          </cell>
          <cell r="Z5">
            <v>3.8425925925925923E-3</v>
          </cell>
          <cell r="AA5" t="str">
            <v>Harvey Shaw</v>
          </cell>
          <cell r="AB5" t="str">
            <v>Lindale CE</v>
          </cell>
        </row>
        <row r="6">
          <cell r="P6">
            <v>3</v>
          </cell>
          <cell r="Q6">
            <v>4.5023148148148149E-3</v>
          </cell>
          <cell r="R6" t="str">
            <v>Daniela Brighetti</v>
          </cell>
          <cell r="S6" t="str">
            <v>Sedbergh Prep A</v>
          </cell>
          <cell r="Y6">
            <v>3</v>
          </cell>
          <cell r="Z6">
            <v>3.9236111111111112E-3</v>
          </cell>
          <cell r="AA6" t="str">
            <v>Blake Fleming</v>
          </cell>
          <cell r="AB6" t="str">
            <v>Leven Valley CE</v>
          </cell>
        </row>
        <row r="7">
          <cell r="P7">
            <v>4</v>
          </cell>
          <cell r="Q7">
            <v>4.5949074074074078E-3</v>
          </cell>
          <cell r="R7" t="str">
            <v>Elissa Kinley</v>
          </cell>
          <cell r="S7" t="str">
            <v>Heron Hill</v>
          </cell>
          <cell r="Y7">
            <v>4</v>
          </cell>
          <cell r="Z7">
            <v>3.9699074074074072E-3</v>
          </cell>
          <cell r="AA7" t="str">
            <v>Seth Pickering</v>
          </cell>
          <cell r="AB7" t="str">
            <v>Staveley CE</v>
          </cell>
        </row>
        <row r="8">
          <cell r="P8">
            <v>5</v>
          </cell>
          <cell r="Q8">
            <v>4.6527777777777774E-3</v>
          </cell>
          <cell r="R8" t="str">
            <v>Ruby Duxbury</v>
          </cell>
          <cell r="S8" t="str">
            <v>Ghyllside</v>
          </cell>
          <cell r="Y8">
            <v>5</v>
          </cell>
          <cell r="Z8">
            <v>4.0162037037037033E-3</v>
          </cell>
          <cell r="AA8" t="str">
            <v>Euan Wells</v>
          </cell>
          <cell r="AB8" t="str">
            <v>Sedbergh Primary</v>
          </cell>
        </row>
        <row r="9">
          <cell r="P9">
            <v>6</v>
          </cell>
          <cell r="Q9">
            <v>4.7337962962962958E-3</v>
          </cell>
          <cell r="R9" t="str">
            <v>Anna Roberts</v>
          </cell>
          <cell r="S9" t="str">
            <v>Selside CE</v>
          </cell>
          <cell r="Y9">
            <v>6</v>
          </cell>
          <cell r="Z9">
            <v>4.0624999999999993E-3</v>
          </cell>
          <cell r="AA9" t="str">
            <v>Hamish Holden</v>
          </cell>
          <cell r="AB9" t="str">
            <v>Sedbergh Prep A</v>
          </cell>
        </row>
        <row r="10">
          <cell r="P10">
            <v>7</v>
          </cell>
          <cell r="Q10">
            <v>4.7453703703703703E-3</v>
          </cell>
          <cell r="R10" t="str">
            <v>Julia Fielding</v>
          </cell>
          <cell r="S10" t="str">
            <v>Sedbergh Prep A</v>
          </cell>
          <cell r="Y10">
            <v>7</v>
          </cell>
          <cell r="Z10">
            <v>4.0856481481481481E-3</v>
          </cell>
          <cell r="AA10" t="str">
            <v>Isaac Mitton</v>
          </cell>
          <cell r="AB10" t="str">
            <v>St Mary's, Kirkby Lonsdale</v>
          </cell>
        </row>
        <row r="11">
          <cell r="P11">
            <v>8</v>
          </cell>
          <cell r="Q11">
            <v>4.7685185185185183E-3</v>
          </cell>
          <cell r="R11" t="str">
            <v>Daisy Lees</v>
          </cell>
          <cell r="S11" t="str">
            <v>Ghyllside</v>
          </cell>
          <cell r="Y11">
            <v>8</v>
          </cell>
          <cell r="Z11">
            <v>4.1203703703703706E-3</v>
          </cell>
          <cell r="AA11" t="str">
            <v>Evan Gore</v>
          </cell>
          <cell r="AB11" t="str">
            <v>Ghyllside</v>
          </cell>
        </row>
        <row r="12">
          <cell r="P12">
            <v>9</v>
          </cell>
          <cell r="Q12">
            <v>4.7800925925925919E-3</v>
          </cell>
          <cell r="R12" t="str">
            <v>Libby Pilkington</v>
          </cell>
          <cell r="S12" t="str">
            <v>Windermere School</v>
          </cell>
          <cell r="Y12">
            <v>9</v>
          </cell>
          <cell r="Z12">
            <v>4.1666666666666666E-3</v>
          </cell>
          <cell r="AA12" t="str">
            <v>Leon Robinson</v>
          </cell>
          <cell r="AB12" t="str">
            <v>Heron Hill</v>
          </cell>
        </row>
        <row r="13">
          <cell r="P13">
            <v>10</v>
          </cell>
          <cell r="Q13">
            <v>4.8148148148148152E-3</v>
          </cell>
          <cell r="R13" t="str">
            <v>Millie Jebb</v>
          </cell>
          <cell r="S13" t="str">
            <v>Staveley CE</v>
          </cell>
          <cell r="Y13">
            <v>10</v>
          </cell>
          <cell r="Z13">
            <v>4.1782407407407402E-3</v>
          </cell>
          <cell r="AA13" t="str">
            <v>James Vyner-Brooks</v>
          </cell>
          <cell r="AB13" t="str">
            <v>St Mary's, Kirkby Lonsdale</v>
          </cell>
        </row>
        <row r="14">
          <cell r="P14">
            <v>11</v>
          </cell>
          <cell r="Q14">
            <v>4.8379629629629632E-3</v>
          </cell>
          <cell r="R14" t="str">
            <v>Lottie Kenyon</v>
          </cell>
          <cell r="S14" t="str">
            <v>Staveley CE</v>
          </cell>
          <cell r="Y14">
            <v>11</v>
          </cell>
          <cell r="Z14">
            <v>4.1898148148148146E-3</v>
          </cell>
          <cell r="AA14" t="str">
            <v>Noah Elleray</v>
          </cell>
          <cell r="AB14" t="str">
            <v>Staveley CE</v>
          </cell>
        </row>
        <row r="15">
          <cell r="P15">
            <v>12</v>
          </cell>
          <cell r="Q15">
            <v>4.9074074074074072E-3</v>
          </cell>
          <cell r="R15" t="str">
            <v>Lili Brearley</v>
          </cell>
          <cell r="S15" t="str">
            <v>Sedbergh Prep A</v>
          </cell>
          <cell r="Y15">
            <v>12</v>
          </cell>
          <cell r="Z15">
            <v>4.2361111111111106E-3</v>
          </cell>
          <cell r="AA15" t="str">
            <v>Liam Leck</v>
          </cell>
          <cell r="AB15" t="str">
            <v>Staveley CE</v>
          </cell>
        </row>
        <row r="16">
          <cell r="P16">
            <v>13</v>
          </cell>
          <cell r="Q16">
            <v>4.9189814814814816E-3</v>
          </cell>
          <cell r="R16" t="str">
            <v>Harriet Barker</v>
          </cell>
          <cell r="S16" t="str">
            <v>Sedbergh Prep B</v>
          </cell>
          <cell r="Y16">
            <v>13</v>
          </cell>
          <cell r="Z16">
            <v>4.2592592592592595E-3</v>
          </cell>
          <cell r="AA16" t="str">
            <v>Noah Life</v>
          </cell>
          <cell r="AB16" t="str">
            <v>St Mary's, Kirkby Lonsdale</v>
          </cell>
        </row>
        <row r="17">
          <cell r="P17">
            <v>14</v>
          </cell>
          <cell r="Q17">
            <v>4.9305555555555552E-3</v>
          </cell>
          <cell r="R17" t="str">
            <v>Savannah George</v>
          </cell>
          <cell r="S17" t="str">
            <v>Grange CE</v>
          </cell>
          <cell r="Y17">
            <v>14</v>
          </cell>
          <cell r="Z17">
            <v>4.2939814814814811E-3</v>
          </cell>
          <cell r="AA17" t="str">
            <v>Jamie Graham</v>
          </cell>
          <cell r="AB17" t="str">
            <v>Coniston CE</v>
          </cell>
        </row>
        <row r="18">
          <cell r="P18">
            <v>15</v>
          </cell>
          <cell r="Q18">
            <v>4.9537037037037041E-3</v>
          </cell>
          <cell r="R18" t="str">
            <v>Betsy Harrison</v>
          </cell>
          <cell r="S18" t="str">
            <v>Sedbergh Prep A</v>
          </cell>
          <cell r="Y18">
            <v>15</v>
          </cell>
          <cell r="Z18">
            <v>4.3055555555555555E-3</v>
          </cell>
          <cell r="AA18" t="str">
            <v>Joe Morris</v>
          </cell>
          <cell r="AB18" t="str">
            <v>St Mark's, Natland</v>
          </cell>
        </row>
        <row r="19">
          <cell r="P19">
            <v>16</v>
          </cell>
          <cell r="Q19">
            <v>4.9884259259259265E-3</v>
          </cell>
          <cell r="R19" t="str">
            <v>Vicky Chapman</v>
          </cell>
          <cell r="S19" t="str">
            <v>Windermere School</v>
          </cell>
          <cell r="Y19">
            <v>16</v>
          </cell>
          <cell r="Z19">
            <v>4.3055555555555555E-3</v>
          </cell>
          <cell r="AA19" t="str">
            <v>Toby Acland</v>
          </cell>
          <cell r="AB19" t="str">
            <v>Ghyllside</v>
          </cell>
        </row>
        <row r="20">
          <cell r="P20">
            <v>17</v>
          </cell>
          <cell r="Q20">
            <v>5.0000000000000001E-3</v>
          </cell>
          <cell r="R20" t="str">
            <v>Emily Edmondson</v>
          </cell>
          <cell r="S20" t="str">
            <v>Milnthorpe</v>
          </cell>
          <cell r="Y20">
            <v>17</v>
          </cell>
          <cell r="Z20">
            <v>4.340277777777778E-3</v>
          </cell>
          <cell r="AA20" t="str">
            <v>Harry Nicholson</v>
          </cell>
          <cell r="AB20" t="str">
            <v>Vicarage Park CE</v>
          </cell>
        </row>
        <row r="21">
          <cell r="P21">
            <v>18</v>
          </cell>
          <cell r="Q21">
            <v>5.0115740740740737E-3</v>
          </cell>
          <cell r="R21" t="str">
            <v>Lucy Murphy</v>
          </cell>
          <cell r="S21" t="str">
            <v>Vicarage Park CE</v>
          </cell>
          <cell r="Y21">
            <v>18</v>
          </cell>
          <cell r="Z21">
            <v>4.3981481481481484E-3</v>
          </cell>
          <cell r="AA21" t="str">
            <v>Iestyn Morgan</v>
          </cell>
          <cell r="AB21" t="str">
            <v>Staveley CE</v>
          </cell>
        </row>
        <row r="22">
          <cell r="P22">
            <v>19</v>
          </cell>
          <cell r="Q22">
            <v>5.0115740740740737E-3</v>
          </cell>
          <cell r="R22" t="str">
            <v>Emma Pollard</v>
          </cell>
          <cell r="S22" t="str">
            <v>Vicarage Park CE</v>
          </cell>
          <cell r="Y22">
            <v>19</v>
          </cell>
          <cell r="Z22">
            <v>4.409722222222222E-3</v>
          </cell>
          <cell r="AA22" t="str">
            <v>Charlie Colton</v>
          </cell>
          <cell r="AB22" t="str">
            <v>Sedbergh Primary</v>
          </cell>
        </row>
        <row r="23">
          <cell r="P23">
            <v>20</v>
          </cell>
          <cell r="Q23">
            <v>5.0347222222222225E-3</v>
          </cell>
          <cell r="R23" t="str">
            <v>Holly Reece</v>
          </cell>
          <cell r="S23" t="str">
            <v>Milnthorpe</v>
          </cell>
          <cell r="Y23">
            <v>20</v>
          </cell>
          <cell r="Z23">
            <v>4.4444444444444444E-3</v>
          </cell>
          <cell r="AA23" t="str">
            <v>Jayden Hunter</v>
          </cell>
          <cell r="AB23" t="str">
            <v>Milnthorpe</v>
          </cell>
        </row>
        <row r="24">
          <cell r="P24">
            <v>21</v>
          </cell>
          <cell r="Q24">
            <v>5.0925925925925921E-3</v>
          </cell>
          <cell r="R24" t="str">
            <v>Lydia Hulme</v>
          </cell>
          <cell r="S24" t="str">
            <v>Sedbergh Prep B</v>
          </cell>
          <cell r="Y24">
            <v>21</v>
          </cell>
          <cell r="Z24">
            <v>4.4560185185185189E-3</v>
          </cell>
          <cell r="AA24" t="str">
            <v>Reuben Robinson</v>
          </cell>
          <cell r="AB24" t="str">
            <v>Heron Hill</v>
          </cell>
        </row>
        <row r="25">
          <cell r="P25">
            <v>22</v>
          </cell>
          <cell r="Q25">
            <v>5.138888888888889E-3</v>
          </cell>
          <cell r="R25" t="str">
            <v>Tess Gibbs</v>
          </cell>
          <cell r="S25" t="str">
            <v>St Thomas, Kendal</v>
          </cell>
          <cell r="Y25">
            <v>22</v>
          </cell>
          <cell r="Z25">
            <v>4.4675925925925933E-3</v>
          </cell>
          <cell r="AA25" t="str">
            <v>Cooper Wadsworth</v>
          </cell>
          <cell r="AB25" t="str">
            <v>Milnthorpe</v>
          </cell>
        </row>
        <row r="26">
          <cell r="P26">
            <v>23</v>
          </cell>
          <cell r="Q26">
            <v>5.185185185185185E-3</v>
          </cell>
          <cell r="R26" t="str">
            <v>Aaliyah Pearson</v>
          </cell>
          <cell r="S26" t="str">
            <v>St Mark's, Natland</v>
          </cell>
          <cell r="Y26">
            <v>23</v>
          </cell>
          <cell r="Z26">
            <v>4.4675925925925933E-3</v>
          </cell>
          <cell r="AA26" t="str">
            <v>Ewan Black</v>
          </cell>
          <cell r="AB26" t="str">
            <v>Ghyllside</v>
          </cell>
        </row>
        <row r="27">
          <cell r="P27">
            <v>24</v>
          </cell>
          <cell r="Q27">
            <v>5.2199074074074066E-3</v>
          </cell>
          <cell r="R27" t="str">
            <v>Brooke Machell</v>
          </cell>
          <cell r="S27" t="str">
            <v>Windermere School</v>
          </cell>
          <cell r="Y27">
            <v>24</v>
          </cell>
          <cell r="Z27">
            <v>4.5138888888888893E-3</v>
          </cell>
          <cell r="AA27" t="str">
            <v>Oliver Wilkinson</v>
          </cell>
          <cell r="AB27" t="str">
            <v>Staveley CE</v>
          </cell>
        </row>
        <row r="28">
          <cell r="P28">
            <v>25</v>
          </cell>
          <cell r="Q28">
            <v>5.2314814814814819E-3</v>
          </cell>
          <cell r="R28" t="str">
            <v>Ellie-Anne Stainton</v>
          </cell>
          <cell r="S28" t="str">
            <v>Dent CE</v>
          </cell>
          <cell r="Y28">
            <v>25</v>
          </cell>
          <cell r="Z28">
            <v>4.5370370370370365E-3</v>
          </cell>
          <cell r="AA28" t="str">
            <v>Billy Lewis</v>
          </cell>
          <cell r="AB28" t="str">
            <v>Windermere School</v>
          </cell>
        </row>
        <row r="29">
          <cell r="P29">
            <v>26</v>
          </cell>
          <cell r="Q29">
            <v>5.2662037037037035E-3</v>
          </cell>
          <cell r="R29" t="str">
            <v>Tess Evans</v>
          </cell>
          <cell r="S29" t="str">
            <v>Staveley CE</v>
          </cell>
          <cell r="Y29">
            <v>26</v>
          </cell>
          <cell r="Z29">
            <v>4.5601851851851853E-3</v>
          </cell>
          <cell r="AA29" t="str">
            <v>Max Whitehead</v>
          </cell>
          <cell r="AB29" t="str">
            <v>Sedbergh Prep B</v>
          </cell>
        </row>
        <row r="30">
          <cell r="P30">
            <v>27</v>
          </cell>
          <cell r="Q30">
            <v>5.2777777777777771E-3</v>
          </cell>
          <cell r="R30" t="str">
            <v>Charlotte Kerr</v>
          </cell>
          <cell r="S30" t="str">
            <v>Lindale CE</v>
          </cell>
          <cell r="Y30">
            <v>27</v>
          </cell>
          <cell r="Z30">
            <v>4.5717592592592589E-3</v>
          </cell>
          <cell r="AA30" t="str">
            <v>Alfie Allmond</v>
          </cell>
          <cell r="AB30" t="str">
            <v>Crosthwaite CE</v>
          </cell>
        </row>
        <row r="31">
          <cell r="P31">
            <v>28</v>
          </cell>
          <cell r="Q31">
            <v>5.2893518518518515E-3</v>
          </cell>
          <cell r="R31" t="str">
            <v>Charlotte Harker</v>
          </cell>
          <cell r="S31" t="str">
            <v>Sedbergh Prep A</v>
          </cell>
          <cell r="Y31">
            <v>28</v>
          </cell>
          <cell r="Z31">
            <v>4.5717592592592589E-3</v>
          </cell>
          <cell r="AA31" t="str">
            <v>Will Brayshaw</v>
          </cell>
          <cell r="AB31" t="str">
            <v>Heron Hill</v>
          </cell>
        </row>
        <row r="32">
          <cell r="P32">
            <v>29</v>
          </cell>
          <cell r="Q32">
            <v>5.3240740740740748E-3</v>
          </cell>
          <cell r="R32" t="str">
            <v>Alice Metcalfe</v>
          </cell>
          <cell r="S32" t="str">
            <v>Crosthwaite CE</v>
          </cell>
          <cell r="Y32">
            <v>29</v>
          </cell>
          <cell r="Z32">
            <v>4.5949074074074078E-3</v>
          </cell>
          <cell r="AA32" t="str">
            <v>Joseff Tancrel</v>
          </cell>
          <cell r="AB32" t="str">
            <v>Ghyllside</v>
          </cell>
        </row>
        <row r="33">
          <cell r="P33">
            <v>30</v>
          </cell>
          <cell r="Q33">
            <v>5.3356481481481484E-3</v>
          </cell>
          <cell r="R33" t="str">
            <v>Millie Deakin</v>
          </cell>
          <cell r="S33" t="str">
            <v>St Mary's, Kirkby Lonsdale</v>
          </cell>
          <cell r="Y33">
            <v>30</v>
          </cell>
          <cell r="Z33">
            <v>4.6064814814814814E-3</v>
          </cell>
          <cell r="AA33" t="str">
            <v>Connor Green</v>
          </cell>
          <cell r="AB33" t="str">
            <v>Stramongate</v>
          </cell>
        </row>
        <row r="34">
          <cell r="P34">
            <v>31</v>
          </cell>
          <cell r="Q34">
            <v>5.3935185185185188E-3</v>
          </cell>
          <cell r="R34" t="str">
            <v>Evie Metcalfe</v>
          </cell>
          <cell r="S34" t="str">
            <v>St Mary's, Kirkby Lonsdale</v>
          </cell>
          <cell r="Y34">
            <v>31</v>
          </cell>
          <cell r="Z34">
            <v>4.6180555555555558E-3</v>
          </cell>
          <cell r="AA34" t="str">
            <v>Sam Turner</v>
          </cell>
          <cell r="AB34" t="str">
            <v>St Mary's, Kirkby Lonsdale</v>
          </cell>
        </row>
        <row r="35">
          <cell r="P35">
            <v>32</v>
          </cell>
          <cell r="Q35">
            <v>5.4398148148148149E-3</v>
          </cell>
          <cell r="R35" t="str">
            <v>Scarlett Evans</v>
          </cell>
          <cell r="S35" t="str">
            <v>Ambleside CE</v>
          </cell>
          <cell r="Y35">
            <v>32</v>
          </cell>
          <cell r="Z35">
            <v>4.6180555555555558E-3</v>
          </cell>
          <cell r="AA35" t="str">
            <v>Thomas Hearn</v>
          </cell>
          <cell r="AB35" t="str">
            <v>Ghyllside</v>
          </cell>
        </row>
        <row r="36">
          <cell r="P36">
            <v>33</v>
          </cell>
          <cell r="Q36">
            <v>5.4745370370370373E-3</v>
          </cell>
          <cell r="R36" t="str">
            <v>Grace Clegg</v>
          </cell>
          <cell r="S36" t="str">
            <v>Windermere School</v>
          </cell>
          <cell r="Y36">
            <v>33</v>
          </cell>
          <cell r="Z36">
            <v>4.6296296296296302E-3</v>
          </cell>
          <cell r="AA36" t="str">
            <v>Bradley Wright</v>
          </cell>
          <cell r="AB36" t="str">
            <v>St Mark's, Natland</v>
          </cell>
        </row>
        <row r="37">
          <cell r="P37">
            <v>34</v>
          </cell>
          <cell r="Q37">
            <v>5.5208333333333333E-3</v>
          </cell>
          <cell r="R37" t="str">
            <v>Daisy Haslam</v>
          </cell>
          <cell r="S37" t="str">
            <v>Ghyllside</v>
          </cell>
          <cell r="Y37">
            <v>34</v>
          </cell>
          <cell r="Z37">
            <v>4.6527777777777774E-3</v>
          </cell>
          <cell r="AA37" t="str">
            <v>George Skelton-Montgomery</v>
          </cell>
          <cell r="AB37" t="str">
            <v>St Mary's, Kirkby Lonsdale</v>
          </cell>
        </row>
        <row r="38">
          <cell r="P38">
            <v>35</v>
          </cell>
          <cell r="Q38">
            <v>5.5324074074074069E-3</v>
          </cell>
          <cell r="R38" t="str">
            <v>Lucie Inman</v>
          </cell>
          <cell r="S38" t="str">
            <v>Coniston CE</v>
          </cell>
          <cell r="Y38">
            <v>35</v>
          </cell>
          <cell r="Z38">
            <v>4.6643518518518518E-3</v>
          </cell>
          <cell r="AA38" t="str">
            <v>Seth Cleasby</v>
          </cell>
          <cell r="AB38" t="str">
            <v>Milnthorpe</v>
          </cell>
        </row>
        <row r="39">
          <cell r="P39">
            <v>36</v>
          </cell>
          <cell r="Q39">
            <v>5.5324074074074069E-3</v>
          </cell>
          <cell r="R39" t="str">
            <v>Thoko Mulinga</v>
          </cell>
          <cell r="S39" t="str">
            <v>Milnthorpe</v>
          </cell>
          <cell r="Y39">
            <v>36</v>
          </cell>
          <cell r="Z39">
            <v>4.6759259259259263E-3</v>
          </cell>
          <cell r="AA39" t="str">
            <v>Thomas Yates</v>
          </cell>
          <cell r="AB39" t="str">
            <v>Vicarage Park CE</v>
          </cell>
        </row>
        <row r="40">
          <cell r="P40">
            <v>37</v>
          </cell>
          <cell r="Q40">
            <v>5.5439814814814822E-3</v>
          </cell>
          <cell r="R40" t="str">
            <v>Eleanor King</v>
          </cell>
          <cell r="S40" t="str">
            <v>Stramongate</v>
          </cell>
          <cell r="Y40">
            <v>37</v>
          </cell>
          <cell r="Z40">
            <v>4.7106481481481478E-3</v>
          </cell>
          <cell r="AA40" t="str">
            <v>William Middleton</v>
          </cell>
          <cell r="AB40" t="str">
            <v>Windermere School</v>
          </cell>
        </row>
        <row r="41">
          <cell r="P41">
            <v>38</v>
          </cell>
          <cell r="Q41">
            <v>5.5555555555555558E-3</v>
          </cell>
          <cell r="R41" t="str">
            <v>Amy Thurlow</v>
          </cell>
          <cell r="S41" t="str">
            <v>Leven Valley CE</v>
          </cell>
          <cell r="Y41">
            <v>38</v>
          </cell>
          <cell r="Z41">
            <v>4.7453703703703703E-3</v>
          </cell>
          <cell r="AA41" t="str">
            <v>William Gornall</v>
          </cell>
          <cell r="AB41" t="str">
            <v>Crosthwaite CE</v>
          </cell>
        </row>
        <row r="42">
          <cell r="P42">
            <v>39</v>
          </cell>
          <cell r="Q42">
            <v>5.5902777777777782E-3</v>
          </cell>
          <cell r="R42" t="str">
            <v>Kitty Higton</v>
          </cell>
          <cell r="S42" t="str">
            <v>Hawkshead</v>
          </cell>
          <cell r="Y42">
            <v>39</v>
          </cell>
          <cell r="Z42">
            <v>4.7916666666666672E-3</v>
          </cell>
          <cell r="AA42" t="str">
            <v>Connor O'Malley</v>
          </cell>
          <cell r="AB42" t="str">
            <v>Dean Gibson</v>
          </cell>
        </row>
        <row r="43">
          <cell r="P43">
            <v>40</v>
          </cell>
          <cell r="Q43">
            <v>5.6018518518518518E-3</v>
          </cell>
          <cell r="R43" t="str">
            <v>Emeila Bird</v>
          </cell>
          <cell r="S43" t="str">
            <v>Vicarage Park CE</v>
          </cell>
          <cell r="Y43">
            <v>40</v>
          </cell>
          <cell r="Z43">
            <v>4.8611111111111112E-3</v>
          </cell>
          <cell r="AA43" t="str">
            <v>Harry Fife</v>
          </cell>
          <cell r="AB43" t="str">
            <v>Crosthwaite CE</v>
          </cell>
        </row>
        <row r="44">
          <cell r="P44">
            <v>41</v>
          </cell>
          <cell r="Q44">
            <v>5.6249999999999989E-3</v>
          </cell>
          <cell r="R44" t="str">
            <v>Izzy Hool</v>
          </cell>
          <cell r="S44" t="str">
            <v>Leven Valley CE</v>
          </cell>
          <cell r="Y44">
            <v>41</v>
          </cell>
          <cell r="Z44">
            <v>4.8611111111111112E-3</v>
          </cell>
          <cell r="AA44" t="str">
            <v>Tristan Jones</v>
          </cell>
          <cell r="AB44" t="str">
            <v>Ghyllside</v>
          </cell>
        </row>
        <row r="45">
          <cell r="P45">
            <v>42</v>
          </cell>
          <cell r="Q45">
            <v>5.6249999999999989E-3</v>
          </cell>
          <cell r="R45" t="str">
            <v>Bridget Atkinson</v>
          </cell>
          <cell r="S45" t="str">
            <v>Stramongate</v>
          </cell>
          <cell r="Y45">
            <v>42</v>
          </cell>
          <cell r="Z45">
            <v>4.8611111111111112E-3</v>
          </cell>
          <cell r="AA45" t="str">
            <v>Max Hewitson</v>
          </cell>
          <cell r="AB45" t="str">
            <v>Vicarage Park CE</v>
          </cell>
        </row>
        <row r="46">
          <cell r="P46">
            <v>43</v>
          </cell>
          <cell r="Q46">
            <v>5.6481481481481478E-3</v>
          </cell>
          <cell r="R46" t="str">
            <v>Charlotte Wilson</v>
          </cell>
          <cell r="S46" t="str">
            <v>Heron Hill</v>
          </cell>
          <cell r="Y46">
            <v>43</v>
          </cell>
          <cell r="Z46">
            <v>4.8611111111111112E-3</v>
          </cell>
          <cell r="AA46" t="str">
            <v>Nathan Mallinson</v>
          </cell>
          <cell r="AB46" t="str">
            <v>Grange CE</v>
          </cell>
        </row>
        <row r="47">
          <cell r="P47">
            <v>44</v>
          </cell>
          <cell r="Q47">
            <v>5.6597222222222222E-3</v>
          </cell>
          <cell r="R47" t="str">
            <v>Emily Cash</v>
          </cell>
          <cell r="S47" t="str">
            <v>Dent CE</v>
          </cell>
          <cell r="Y47">
            <v>44</v>
          </cell>
          <cell r="Z47">
            <v>4.8611111111111112E-3</v>
          </cell>
          <cell r="AA47" t="str">
            <v>Jai Mitchell-Whiteside</v>
          </cell>
          <cell r="AB47" t="str">
            <v>Sedbergh Primary</v>
          </cell>
        </row>
        <row r="48">
          <cell r="P48">
            <v>45</v>
          </cell>
          <cell r="Q48">
            <v>5.6828703703703702E-3</v>
          </cell>
          <cell r="R48" t="str">
            <v>Esther Taylor</v>
          </cell>
          <cell r="S48" t="str">
            <v>Sedbergh Primary</v>
          </cell>
          <cell r="Y48">
            <v>45</v>
          </cell>
          <cell r="Z48">
            <v>4.8726851851851856E-3</v>
          </cell>
          <cell r="AA48" t="str">
            <v>Charlie Hodgson</v>
          </cell>
          <cell r="AB48" t="str">
            <v>Sedbergh Prep A</v>
          </cell>
        </row>
        <row r="49">
          <cell r="P49">
            <v>46</v>
          </cell>
          <cell r="Q49">
            <v>5.6944444444444438E-3</v>
          </cell>
          <cell r="R49" t="str">
            <v>Jasmine McMahon</v>
          </cell>
          <cell r="S49" t="str">
            <v>Ghyllside</v>
          </cell>
          <cell r="Y49">
            <v>46</v>
          </cell>
          <cell r="Z49">
            <v>4.8726851851851856E-3</v>
          </cell>
          <cell r="AA49" t="str">
            <v>Charlie Irvine</v>
          </cell>
          <cell r="AB49" t="str">
            <v>Heron Hill</v>
          </cell>
        </row>
        <row r="50">
          <cell r="P50">
            <v>47</v>
          </cell>
          <cell r="Q50">
            <v>5.7407407407407416E-3</v>
          </cell>
          <cell r="R50" t="str">
            <v>Sonia Gattward</v>
          </cell>
          <cell r="S50" t="str">
            <v>Sedbergh Prep B</v>
          </cell>
          <cell r="Y50">
            <v>47</v>
          </cell>
          <cell r="Z50">
            <v>4.9074074074074072E-3</v>
          </cell>
          <cell r="AA50" t="str">
            <v>Jack Barker</v>
          </cell>
          <cell r="AB50" t="str">
            <v>St Mark's, Natland</v>
          </cell>
        </row>
        <row r="51">
          <cell r="P51">
            <v>48</v>
          </cell>
          <cell r="Q51">
            <v>5.7407407407407416E-3</v>
          </cell>
          <cell r="R51" t="str">
            <v>Maddy Watson</v>
          </cell>
          <cell r="S51" t="str">
            <v>Sedbergh Primary</v>
          </cell>
          <cell r="Y51">
            <v>48</v>
          </cell>
          <cell r="Z51">
            <v>4.9189814814814816E-3</v>
          </cell>
          <cell r="AA51" t="str">
            <v>Jack Moon</v>
          </cell>
          <cell r="AB51" t="str">
            <v>Milnthorpe</v>
          </cell>
        </row>
        <row r="52">
          <cell r="P52">
            <v>49</v>
          </cell>
          <cell r="Q52">
            <v>5.7638888888888887E-3</v>
          </cell>
          <cell r="R52" t="str">
            <v>Fenella Scales</v>
          </cell>
          <cell r="S52" t="str">
            <v>Grange CE</v>
          </cell>
          <cell r="Y52">
            <v>49</v>
          </cell>
          <cell r="Z52">
            <v>4.9189814814814816E-3</v>
          </cell>
          <cell r="AA52" t="str">
            <v>Samuel Taylor</v>
          </cell>
          <cell r="AB52" t="str">
            <v>Crosthwaite CE</v>
          </cell>
        </row>
        <row r="53">
          <cell r="P53">
            <v>50</v>
          </cell>
          <cell r="Q53">
            <v>5.7754629629629623E-3</v>
          </cell>
          <cell r="R53" t="str">
            <v>Olivia Taylor</v>
          </cell>
          <cell r="S53" t="str">
            <v>Ghyllside</v>
          </cell>
          <cell r="Y53">
            <v>50</v>
          </cell>
          <cell r="Z53">
            <v>4.9421296296296288E-3</v>
          </cell>
          <cell r="AA53" t="str">
            <v>Ben Dodgson</v>
          </cell>
          <cell r="AB53" t="str">
            <v>Grayrigg CE</v>
          </cell>
        </row>
        <row r="54">
          <cell r="P54">
            <v>51</v>
          </cell>
          <cell r="Q54">
            <v>5.8101851851851856E-3</v>
          </cell>
          <cell r="R54" t="str">
            <v>Hettie Cooper</v>
          </cell>
          <cell r="S54" t="str">
            <v>Sedbergh Prep B</v>
          </cell>
          <cell r="Y54">
            <v>51</v>
          </cell>
          <cell r="Z54">
            <v>4.9768518518518521E-3</v>
          </cell>
          <cell r="AA54" t="str">
            <v>Ted Stanaway</v>
          </cell>
          <cell r="AB54" t="str">
            <v>Grange CE</v>
          </cell>
        </row>
        <row r="55">
          <cell r="P55">
            <v>52</v>
          </cell>
          <cell r="Q55">
            <v>5.8680555555555543E-3</v>
          </cell>
          <cell r="R55" t="str">
            <v>Megan Harris</v>
          </cell>
          <cell r="S55" t="str">
            <v>St Oswald's, Burneside</v>
          </cell>
          <cell r="Y55">
            <v>52</v>
          </cell>
          <cell r="Z55">
            <v>4.9884259259259265E-3</v>
          </cell>
          <cell r="AA55" t="str">
            <v>William Hartley</v>
          </cell>
          <cell r="AB55" t="str">
            <v>Dent CE</v>
          </cell>
        </row>
        <row r="56">
          <cell r="P56">
            <v>53</v>
          </cell>
          <cell r="Q56">
            <v>5.8912037037037032E-3</v>
          </cell>
          <cell r="R56" t="str">
            <v>Ava Dixon</v>
          </cell>
          <cell r="S56" t="str">
            <v>Grange CE</v>
          </cell>
          <cell r="Y56">
            <v>53</v>
          </cell>
          <cell r="Z56">
            <v>4.9884259259259265E-3</v>
          </cell>
          <cell r="AA56" t="str">
            <v xml:space="preserve"> Aidan Batty</v>
          </cell>
          <cell r="AB56" t="str">
            <v>Staveley CE</v>
          </cell>
        </row>
        <row r="57">
          <cell r="P57">
            <v>54</v>
          </cell>
          <cell r="Q57">
            <v>5.9027777777777776E-3</v>
          </cell>
          <cell r="R57" t="str">
            <v>Leyla Drake</v>
          </cell>
          <cell r="S57" t="str">
            <v>Vicarage Park CE</v>
          </cell>
          <cell r="Y57">
            <v>54</v>
          </cell>
          <cell r="Z57">
            <v>5.0000000000000001E-3</v>
          </cell>
          <cell r="AA57" t="str">
            <v>Leo Kelsall</v>
          </cell>
          <cell r="AB57" t="str">
            <v>Sedbergh Prep A</v>
          </cell>
        </row>
        <row r="58">
          <cell r="P58">
            <v>55</v>
          </cell>
          <cell r="Q58">
            <v>5.9259259259259256E-3</v>
          </cell>
          <cell r="R58" t="str">
            <v>Isabella Taylor</v>
          </cell>
          <cell r="S58" t="str">
            <v>Sedbergh Prep B</v>
          </cell>
          <cell r="Y58">
            <v>55</v>
          </cell>
          <cell r="Z58">
            <v>5.0115740740740737E-3</v>
          </cell>
          <cell r="AA58" t="str">
            <v>William Coke</v>
          </cell>
          <cell r="AB58" t="str">
            <v>Sedbergh Prep A</v>
          </cell>
        </row>
        <row r="59">
          <cell r="P59">
            <v>56</v>
          </cell>
          <cell r="Q59">
            <v>5.9490740740740745E-3</v>
          </cell>
          <cell r="R59" t="str">
            <v>Isabelle Wrigley</v>
          </cell>
          <cell r="S59" t="str">
            <v>Heron Hill</v>
          </cell>
          <cell r="Y59">
            <v>56</v>
          </cell>
          <cell r="Z59">
            <v>5.0231481481481481E-3</v>
          </cell>
          <cell r="AA59" t="str">
            <v>Felix Overtveld</v>
          </cell>
          <cell r="AB59" t="str">
            <v>Grange CE</v>
          </cell>
        </row>
        <row r="60">
          <cell r="P60">
            <v>57</v>
          </cell>
          <cell r="Q60">
            <v>5.9606481481481489E-3</v>
          </cell>
          <cell r="R60" t="str">
            <v>Amelia Knowles-Slack</v>
          </cell>
          <cell r="S60" t="str">
            <v>St Mary's, Kirkby Lonsdale</v>
          </cell>
          <cell r="Y60">
            <v>57</v>
          </cell>
          <cell r="Z60">
            <v>5.0347222222222225E-3</v>
          </cell>
          <cell r="AA60" t="str">
            <v>Oliver South</v>
          </cell>
          <cell r="AB60" t="str">
            <v>Sedbergh Prep A</v>
          </cell>
        </row>
        <row r="61">
          <cell r="P61">
            <v>58</v>
          </cell>
          <cell r="Q61">
            <v>5.9722222222222225E-3</v>
          </cell>
          <cell r="R61" t="str">
            <v>Katie Dawson</v>
          </cell>
          <cell r="S61" t="str">
            <v>Grange CE</v>
          </cell>
          <cell r="Y61">
            <v>58</v>
          </cell>
          <cell r="Z61">
            <v>5.0347222222222225E-3</v>
          </cell>
          <cell r="AA61" t="str">
            <v>Alfie Marshall</v>
          </cell>
          <cell r="AB61" t="str">
            <v>Vicarage Park CE</v>
          </cell>
        </row>
        <row r="62">
          <cell r="P62">
            <v>59</v>
          </cell>
          <cell r="Q62">
            <v>6.0069444444444441E-3</v>
          </cell>
          <cell r="R62" t="str">
            <v>Annie Atkinson</v>
          </cell>
          <cell r="S62" t="str">
            <v>Staveley CE</v>
          </cell>
          <cell r="Y62">
            <v>59</v>
          </cell>
          <cell r="Z62">
            <v>5.0462962962962961E-3</v>
          </cell>
          <cell r="AA62" t="str">
            <v>Riley Parish</v>
          </cell>
          <cell r="AB62" t="str">
            <v>Selside CE</v>
          </cell>
        </row>
        <row r="63">
          <cell r="P63">
            <v>60</v>
          </cell>
          <cell r="Q63">
            <v>6.030092592592593E-3</v>
          </cell>
          <cell r="R63" t="str">
            <v>Elsie-May Dancy</v>
          </cell>
          <cell r="S63" t="str">
            <v>Sedbergh Prep B</v>
          </cell>
          <cell r="Y63">
            <v>60</v>
          </cell>
          <cell r="Z63">
            <v>5.0578703703703706E-3</v>
          </cell>
          <cell r="AA63" t="str">
            <v>Liam Young</v>
          </cell>
          <cell r="AB63" t="str">
            <v>St Oswald's, Burneside</v>
          </cell>
        </row>
        <row r="64">
          <cell r="P64">
            <v>61</v>
          </cell>
          <cell r="Q64">
            <v>6.0416666666666665E-3</v>
          </cell>
          <cell r="R64" t="str">
            <v>Shanti Kell</v>
          </cell>
          <cell r="S64" t="str">
            <v>Stramongate</v>
          </cell>
          <cell r="Y64">
            <v>61</v>
          </cell>
          <cell r="Z64">
            <v>5.0578703703703706E-3</v>
          </cell>
          <cell r="AA64" t="str">
            <v>Ryhley Beeston</v>
          </cell>
          <cell r="AB64" t="str">
            <v>Milnthorpe</v>
          </cell>
        </row>
        <row r="65">
          <cell r="P65">
            <v>62</v>
          </cell>
          <cell r="Q65">
            <v>6.0995370370370361E-3</v>
          </cell>
          <cell r="R65" t="str">
            <v>Summer Mason</v>
          </cell>
          <cell r="S65" t="str">
            <v>St Oswald's, Burneside</v>
          </cell>
          <cell r="Y65">
            <v>62</v>
          </cell>
          <cell r="Z65">
            <v>5.0578703703703706E-3</v>
          </cell>
          <cell r="AA65" t="str">
            <v>Demiro Durrant</v>
          </cell>
          <cell r="AB65" t="str">
            <v>St Oswald's, Burneside</v>
          </cell>
        </row>
        <row r="66">
          <cell r="P66">
            <v>63</v>
          </cell>
          <cell r="Q66">
            <v>6.1111111111111114E-3</v>
          </cell>
          <cell r="R66" t="str">
            <v>Noella Mounsey</v>
          </cell>
          <cell r="S66" t="str">
            <v>St Oswald's, Burneside</v>
          </cell>
          <cell r="Y66">
            <v>63</v>
          </cell>
          <cell r="Z66">
            <v>5.0694444444444441E-3</v>
          </cell>
          <cell r="AA66" t="str">
            <v>George Evans</v>
          </cell>
          <cell r="AB66" t="str">
            <v>Grange CE</v>
          </cell>
        </row>
        <row r="67">
          <cell r="P67">
            <v>64</v>
          </cell>
          <cell r="Q67">
            <v>6.1111111111111114E-3</v>
          </cell>
          <cell r="R67" t="str">
            <v>Katy-May Taylor</v>
          </cell>
          <cell r="S67" t="str">
            <v>Crosthwaite CE</v>
          </cell>
          <cell r="Y67">
            <v>64</v>
          </cell>
          <cell r="Z67">
            <v>5.0810185185185186E-3</v>
          </cell>
          <cell r="AA67" t="str">
            <v>Nicholas Morrell</v>
          </cell>
          <cell r="AB67" t="str">
            <v>Grange CE</v>
          </cell>
        </row>
        <row r="68">
          <cell r="P68">
            <v>65</v>
          </cell>
          <cell r="Q68">
            <v>6.1574074074074074E-3</v>
          </cell>
          <cell r="R68" t="str">
            <v>Beth Noblet</v>
          </cell>
          <cell r="S68" t="str">
            <v>St Mary's, Kirkby Lonsdale</v>
          </cell>
          <cell r="Y68">
            <v>65</v>
          </cell>
          <cell r="Z68">
            <v>5.0925925925925921E-3</v>
          </cell>
          <cell r="AA68" t="str">
            <v>Michael Caulfield</v>
          </cell>
          <cell r="AB68" t="str">
            <v>St Mark's, Natland</v>
          </cell>
        </row>
        <row r="69">
          <cell r="P69">
            <v>66</v>
          </cell>
          <cell r="Q69">
            <v>6.168981481481481E-3</v>
          </cell>
          <cell r="R69" t="str">
            <v>Livi Towe</v>
          </cell>
          <cell r="S69" t="str">
            <v>Stramongate</v>
          </cell>
          <cell r="Y69">
            <v>66</v>
          </cell>
          <cell r="Z69">
            <v>5.0925925925925921E-3</v>
          </cell>
          <cell r="AA69" t="str">
            <v>Zack Capstick</v>
          </cell>
          <cell r="AB69" t="str">
            <v>Ambleside CE</v>
          </cell>
        </row>
        <row r="70">
          <cell r="P70">
            <v>67</v>
          </cell>
          <cell r="Q70">
            <v>6.2037037037037043E-3</v>
          </cell>
          <cell r="R70" t="str">
            <v>Rebecca Holland</v>
          </cell>
          <cell r="S70" t="str">
            <v>Sedbergh Prep B</v>
          </cell>
          <cell r="Y70">
            <v>67</v>
          </cell>
          <cell r="Z70">
            <v>5.1041666666666666E-3</v>
          </cell>
          <cell r="AA70" t="str">
            <v>Charlie Hulme</v>
          </cell>
          <cell r="AB70" t="str">
            <v>Stramongate</v>
          </cell>
        </row>
        <row r="71">
          <cell r="P71">
            <v>68</v>
          </cell>
          <cell r="Q71">
            <v>6.215277777777777E-3</v>
          </cell>
          <cell r="R71" t="str">
            <v>Ella Roper</v>
          </cell>
          <cell r="S71" t="str">
            <v>Ghyllside</v>
          </cell>
          <cell r="Y71">
            <v>68</v>
          </cell>
          <cell r="Z71">
            <v>5.1041666666666666E-3</v>
          </cell>
          <cell r="AA71" t="str">
            <v>Finlay Keeler</v>
          </cell>
          <cell r="AB71" t="str">
            <v>St Mary's, Kirkby Lonsdale</v>
          </cell>
        </row>
        <row r="72">
          <cell r="P72">
            <v>69</v>
          </cell>
          <cell r="Q72">
            <v>6.2731481481481484E-3</v>
          </cell>
          <cell r="R72" t="str">
            <v>Anna-Belle Greenbank</v>
          </cell>
          <cell r="S72" t="str">
            <v>St Mary's, Kirkby Lonsdale</v>
          </cell>
          <cell r="Y72">
            <v>69</v>
          </cell>
          <cell r="Z72">
            <v>5.1504629629629635E-3</v>
          </cell>
          <cell r="AA72" t="str">
            <v>Matthew Moffat</v>
          </cell>
          <cell r="AB72" t="str">
            <v>Sedbergh Primary</v>
          </cell>
        </row>
        <row r="73">
          <cell r="P73">
            <v>70</v>
          </cell>
          <cell r="Q73">
            <v>6.2847222222222228E-3</v>
          </cell>
          <cell r="R73" t="str">
            <v>Amy Brooke</v>
          </cell>
          <cell r="S73" t="str">
            <v>St Mark's, Natland</v>
          </cell>
          <cell r="Y73">
            <v>70</v>
          </cell>
          <cell r="Z73">
            <v>5.162037037037037E-3</v>
          </cell>
          <cell r="AA73" t="str">
            <v>Jack Bourne</v>
          </cell>
          <cell r="AB73" t="str">
            <v>Vicarage Park CE</v>
          </cell>
        </row>
        <row r="74">
          <cell r="P74">
            <v>71</v>
          </cell>
          <cell r="Q74">
            <v>6.3194444444444444E-3</v>
          </cell>
          <cell r="R74" t="str">
            <v>Olivia Aplin</v>
          </cell>
          <cell r="S74" t="str">
            <v>Vicarage Park CE</v>
          </cell>
          <cell r="Y74">
            <v>71</v>
          </cell>
          <cell r="Z74">
            <v>5.1736111111111115E-3</v>
          </cell>
          <cell r="AA74" t="str">
            <v>Max Whitehead</v>
          </cell>
          <cell r="AB74" t="str">
            <v>Sedbergh Prep B</v>
          </cell>
        </row>
        <row r="75">
          <cell r="P75">
            <v>72</v>
          </cell>
          <cell r="Q75">
            <v>6.3425925925925915E-3</v>
          </cell>
          <cell r="R75" t="str">
            <v>Olivia Muir</v>
          </cell>
          <cell r="S75" t="str">
            <v>Staveley CE</v>
          </cell>
          <cell r="Y75">
            <v>72</v>
          </cell>
          <cell r="Z75">
            <v>5.1736111111111115E-3</v>
          </cell>
          <cell r="AA75" t="str">
            <v>Percy Wignall</v>
          </cell>
          <cell r="AB75" t="str">
            <v>Grange CE</v>
          </cell>
        </row>
        <row r="76">
          <cell r="P76">
            <v>73</v>
          </cell>
          <cell r="Q76">
            <v>6.4120370370370364E-3</v>
          </cell>
          <cell r="R76" t="str">
            <v>Hania Morzecka</v>
          </cell>
          <cell r="S76" t="str">
            <v>St Oswald's, Burneside</v>
          </cell>
          <cell r="Y76">
            <v>73</v>
          </cell>
          <cell r="Z76">
            <v>5.185185185185185E-3</v>
          </cell>
          <cell r="AA76" t="str">
            <v>Hayden Mitchell</v>
          </cell>
          <cell r="AB76" t="str">
            <v>Stramongate</v>
          </cell>
        </row>
        <row r="77">
          <cell r="P77">
            <v>74</v>
          </cell>
          <cell r="Q77">
            <v>6.4699074074074069E-3</v>
          </cell>
          <cell r="R77" t="str">
            <v>Olivia Hubbard</v>
          </cell>
          <cell r="S77" t="str">
            <v>Sedbergh Prep B</v>
          </cell>
          <cell r="Y77">
            <v>74</v>
          </cell>
          <cell r="Z77">
            <v>5.208333333333333E-3</v>
          </cell>
          <cell r="AA77" t="str">
            <v>Andrew Hopton</v>
          </cell>
          <cell r="AB77" t="str">
            <v>St Mark's, Natland</v>
          </cell>
        </row>
        <row r="78">
          <cell r="P78">
            <v>75</v>
          </cell>
          <cell r="Q78">
            <v>6.4699074074074069E-3</v>
          </cell>
          <cell r="R78" t="str">
            <v>Connie Mae-Irving</v>
          </cell>
          <cell r="S78" t="str">
            <v>Ambleside CE</v>
          </cell>
          <cell r="Y78">
            <v>75</v>
          </cell>
          <cell r="Z78">
            <v>5.2314814814814819E-3</v>
          </cell>
          <cell r="AA78" t="str">
            <v>Ollie Darbyshire</v>
          </cell>
          <cell r="AB78" t="str">
            <v>Selside CE</v>
          </cell>
        </row>
        <row r="79">
          <cell r="P79">
            <v>76</v>
          </cell>
          <cell r="Q79">
            <v>6.5277777777777782E-3</v>
          </cell>
          <cell r="R79" t="str">
            <v>Violet Castle</v>
          </cell>
          <cell r="S79" t="str">
            <v>Milnthorpe</v>
          </cell>
          <cell r="Y79">
            <v>76</v>
          </cell>
          <cell r="Z79">
            <v>5.2430555555555555E-3</v>
          </cell>
          <cell r="AA79" t="str">
            <v>Oliver Dangerfield</v>
          </cell>
          <cell r="AB79" t="str">
            <v>Vicarage Park CE</v>
          </cell>
        </row>
        <row r="80">
          <cell r="P80">
            <v>77</v>
          </cell>
          <cell r="Q80">
            <v>6.5624999999999998E-3</v>
          </cell>
          <cell r="R80" t="str">
            <v>Sky Read</v>
          </cell>
          <cell r="S80" t="str">
            <v>Milnthorpe</v>
          </cell>
          <cell r="Y80">
            <v>77</v>
          </cell>
          <cell r="Z80">
            <v>5.2662037037037035E-3</v>
          </cell>
          <cell r="AA80" t="str">
            <v>Louis Cassels</v>
          </cell>
          <cell r="AB80" t="str">
            <v>Vicarage Park CE</v>
          </cell>
        </row>
        <row r="81">
          <cell r="P81">
            <v>78</v>
          </cell>
          <cell r="Q81">
            <v>6.6087962962962966E-3</v>
          </cell>
          <cell r="R81" t="str">
            <v xml:space="preserve">Taylor Tyson </v>
          </cell>
          <cell r="S81" t="str">
            <v>Grange CE</v>
          </cell>
          <cell r="Y81">
            <v>78</v>
          </cell>
          <cell r="Z81">
            <v>5.2662037037037035E-3</v>
          </cell>
          <cell r="AA81" t="str">
            <v>William Seymour</v>
          </cell>
          <cell r="AB81" t="str">
            <v>Sedbergh Prep B</v>
          </cell>
        </row>
        <row r="82">
          <cell r="P82">
            <v>79</v>
          </cell>
          <cell r="Q82">
            <v>6.6203703703703702E-3</v>
          </cell>
          <cell r="R82" t="str">
            <v>Katie Thacker</v>
          </cell>
          <cell r="S82" t="str">
            <v>Milnthorpe</v>
          </cell>
          <cell r="Y82">
            <v>79</v>
          </cell>
          <cell r="Z82">
            <v>5.2777777777777771E-3</v>
          </cell>
          <cell r="AA82" t="str">
            <v>Leo Melhuish</v>
          </cell>
          <cell r="AB82" t="str">
            <v>St Mark's, Natland</v>
          </cell>
        </row>
        <row r="83">
          <cell r="P83">
            <v>80</v>
          </cell>
          <cell r="Q83">
            <v>6.782407407407408E-3</v>
          </cell>
          <cell r="R83" t="str">
            <v>Jessica Forrest</v>
          </cell>
          <cell r="S83" t="str">
            <v>Grayrigg CE</v>
          </cell>
          <cell r="Y83">
            <v>80</v>
          </cell>
          <cell r="Z83">
            <v>5.3009259259259251E-3</v>
          </cell>
          <cell r="AA83" t="str">
            <v>William Ogden</v>
          </cell>
          <cell r="AB83" t="str">
            <v>Windermere School</v>
          </cell>
        </row>
        <row r="84">
          <cell r="P84">
            <v>81</v>
          </cell>
          <cell r="Q84">
            <v>6.8402777777777776E-3</v>
          </cell>
          <cell r="R84" t="str">
            <v>Mya Bowman</v>
          </cell>
          <cell r="S84" t="str">
            <v>Coniston CE</v>
          </cell>
          <cell r="Y84">
            <v>81</v>
          </cell>
          <cell r="Z84">
            <v>5.3125000000000004E-3</v>
          </cell>
          <cell r="AA84" t="str">
            <v>Max Furness</v>
          </cell>
          <cell r="AB84" t="str">
            <v>Ambleside CE</v>
          </cell>
        </row>
        <row r="85">
          <cell r="P85">
            <v>82</v>
          </cell>
          <cell r="Q85">
            <v>6.851851851851852E-3</v>
          </cell>
          <cell r="R85" t="str">
            <v>Lucy Moore</v>
          </cell>
          <cell r="S85" t="str">
            <v>Coniston CE</v>
          </cell>
          <cell r="Y85">
            <v>82</v>
          </cell>
          <cell r="Z85">
            <v>5.3240740740740748E-3</v>
          </cell>
          <cell r="AA85" t="str">
            <v>John-Lukas Stainton</v>
          </cell>
          <cell r="AB85" t="str">
            <v>Dent CE</v>
          </cell>
        </row>
        <row r="86">
          <cell r="P86">
            <v>83</v>
          </cell>
          <cell r="Q86">
            <v>6.8634259259259256E-3</v>
          </cell>
          <cell r="R86" t="str">
            <v>Arabella Varley</v>
          </cell>
          <cell r="S86" t="str">
            <v>Sedbergh Prep B</v>
          </cell>
          <cell r="Y86">
            <v>83</v>
          </cell>
          <cell r="Z86">
            <v>5.3587962962962964E-3</v>
          </cell>
          <cell r="AA86" t="str">
            <v>Sam Thompson</v>
          </cell>
          <cell r="AB86" t="str">
            <v>Coniston CE</v>
          </cell>
        </row>
        <row r="87">
          <cell r="P87">
            <v>84</v>
          </cell>
          <cell r="Q87">
            <v>6.8865740740740736E-3</v>
          </cell>
          <cell r="R87" t="str">
            <v>Holly Moore</v>
          </cell>
          <cell r="S87" t="str">
            <v>Coniston CE</v>
          </cell>
          <cell r="Y87">
            <v>84</v>
          </cell>
          <cell r="Z87">
            <v>5.3935185185185188E-3</v>
          </cell>
          <cell r="AA87" t="str">
            <v>Archie Cass</v>
          </cell>
          <cell r="AB87" t="str">
            <v>Sedbergh Prep B</v>
          </cell>
        </row>
        <row r="88">
          <cell r="P88">
            <v>85</v>
          </cell>
          <cell r="Q88">
            <v>6.9097222222222225E-3</v>
          </cell>
          <cell r="R88" t="str">
            <v>Alicja Skwiot</v>
          </cell>
          <cell r="S88" t="str">
            <v>St Oswald's, Burneside</v>
          </cell>
          <cell r="Y88">
            <v>85</v>
          </cell>
          <cell r="Z88">
            <v>5.4166666666666669E-3</v>
          </cell>
          <cell r="AA88" t="str">
            <v>Toby Burns</v>
          </cell>
          <cell r="AB88" t="str">
            <v>Sedbergh Prep A</v>
          </cell>
        </row>
        <row r="89">
          <cell r="P89">
            <v>86</v>
          </cell>
          <cell r="Q89">
            <v>6.9212962962962969E-3</v>
          </cell>
          <cell r="R89" t="str">
            <v>Madison Spence</v>
          </cell>
          <cell r="S89" t="str">
            <v>Sedbergh Prep B</v>
          </cell>
          <cell r="Y89">
            <v>86</v>
          </cell>
          <cell r="Z89">
            <v>5.4282407407407404E-3</v>
          </cell>
          <cell r="AA89" t="str">
            <v>Reuben Fife</v>
          </cell>
          <cell r="AB89" t="str">
            <v>Crosthwaite CE</v>
          </cell>
        </row>
        <row r="90">
          <cell r="P90">
            <v>87</v>
          </cell>
          <cell r="Q90">
            <v>6.9328703703703696E-3</v>
          </cell>
          <cell r="R90" t="str">
            <v>Izzy Conway</v>
          </cell>
          <cell r="S90" t="str">
            <v>Vicarage Park CE</v>
          </cell>
          <cell r="Y90">
            <v>87</v>
          </cell>
          <cell r="Z90">
            <v>5.4398148148148149E-3</v>
          </cell>
          <cell r="AA90" t="str">
            <v>Benjamin Honeyborne-Sharp</v>
          </cell>
          <cell r="AB90" t="str">
            <v>Coniston CE</v>
          </cell>
        </row>
        <row r="91">
          <cell r="P91">
            <v>88</v>
          </cell>
          <cell r="Q91">
            <v>6.9444444444444441E-3</v>
          </cell>
          <cell r="R91" t="str">
            <v>Sophie Randles</v>
          </cell>
          <cell r="S91" t="str">
            <v>Stramongate</v>
          </cell>
          <cell r="Y91">
            <v>88</v>
          </cell>
          <cell r="Z91">
            <v>5.4629629629629637E-3</v>
          </cell>
          <cell r="AA91" t="str">
            <v>Alfie Tipping</v>
          </cell>
          <cell r="AB91" t="str">
            <v>Dean Gibson</v>
          </cell>
        </row>
        <row r="92">
          <cell r="P92">
            <v>89</v>
          </cell>
          <cell r="Q92">
            <v>6.9444444444444441E-3</v>
          </cell>
          <cell r="R92" t="str">
            <v>Chloe Street</v>
          </cell>
          <cell r="S92" t="str">
            <v>St Mary's, Kirkby Lonsdale</v>
          </cell>
          <cell r="Y92">
            <v>89</v>
          </cell>
          <cell r="Z92">
            <v>5.4745370370370373E-3</v>
          </cell>
          <cell r="AA92" t="str">
            <v>Oscar Coward</v>
          </cell>
          <cell r="AB92" t="str">
            <v>Stramongate</v>
          </cell>
        </row>
        <row r="93">
          <cell r="P93">
            <v>90</v>
          </cell>
          <cell r="Q93">
            <v>7.0254629629629634E-3</v>
          </cell>
          <cell r="R93" t="str">
            <v>Olivia Halhead</v>
          </cell>
          <cell r="S93" t="str">
            <v>Grange CE</v>
          </cell>
          <cell r="Y93">
            <v>90</v>
          </cell>
          <cell r="Z93">
            <v>5.5555555555555558E-3</v>
          </cell>
          <cell r="AA93" t="str">
            <v>George Stephens</v>
          </cell>
          <cell r="AB93" t="str">
            <v>Ghyllside</v>
          </cell>
        </row>
        <row r="94">
          <cell r="P94">
            <v>91</v>
          </cell>
          <cell r="Q94">
            <v>7.0949074074074074E-3</v>
          </cell>
          <cell r="R94" t="str">
            <v>Isabella Chelton</v>
          </cell>
          <cell r="S94" t="str">
            <v>Vicarage Park CE</v>
          </cell>
          <cell r="Y94">
            <v>91</v>
          </cell>
          <cell r="Z94">
            <v>5.5902777777777782E-3</v>
          </cell>
          <cell r="AA94" t="str">
            <v>Toby Follett</v>
          </cell>
          <cell r="AB94" t="str">
            <v>Sedbergh Prep B</v>
          </cell>
        </row>
        <row r="95">
          <cell r="P95">
            <v>92</v>
          </cell>
          <cell r="Q95">
            <v>7.1180555555555554E-3</v>
          </cell>
          <cell r="R95" t="str">
            <v>Daisy Hoskin</v>
          </cell>
          <cell r="S95" t="str">
            <v>Sedbergh Prep B</v>
          </cell>
          <cell r="Y95">
            <v>92</v>
          </cell>
          <cell r="Z95">
            <v>5.6018518518518518E-3</v>
          </cell>
          <cell r="AA95" t="str">
            <v>Orin Meakins</v>
          </cell>
          <cell r="AB95" t="str">
            <v>Sedbergh Primary</v>
          </cell>
        </row>
        <row r="96">
          <cell r="P96">
            <v>93</v>
          </cell>
          <cell r="Q96">
            <v>7.1759259259259259E-3</v>
          </cell>
          <cell r="R96" t="str">
            <v>Anna Hayton</v>
          </cell>
          <cell r="S96" t="str">
            <v>Staveley CE</v>
          </cell>
          <cell r="Y96">
            <v>93</v>
          </cell>
          <cell r="Z96">
            <v>5.6597222222222222E-3</v>
          </cell>
          <cell r="AA96" t="str">
            <v>Sam Smith</v>
          </cell>
          <cell r="AB96" t="str">
            <v>Grayrigg CE</v>
          </cell>
        </row>
        <row r="97">
          <cell r="P97">
            <v>94</v>
          </cell>
          <cell r="Q97">
            <v>7.2222222222222228E-3</v>
          </cell>
          <cell r="R97" t="str">
            <v>Tilly Tollerson</v>
          </cell>
          <cell r="S97" t="str">
            <v>Vicarage Park CE</v>
          </cell>
          <cell r="Y97">
            <v>94</v>
          </cell>
          <cell r="Z97">
            <v>5.7175925925925927E-3</v>
          </cell>
          <cell r="AA97" t="str">
            <v>Zachary Engel</v>
          </cell>
          <cell r="AB97" t="str">
            <v>Sedbergh Prep B</v>
          </cell>
        </row>
        <row r="98">
          <cell r="P98">
            <v>95</v>
          </cell>
          <cell r="Q98">
            <v>7.2222222222222228E-3</v>
          </cell>
          <cell r="R98" t="str">
            <v xml:space="preserve">Lily Whitehead </v>
          </cell>
          <cell r="S98" t="str">
            <v>Vicarage Park CE</v>
          </cell>
          <cell r="Y98">
            <v>95</v>
          </cell>
          <cell r="Z98">
            <v>5.8449074074074072E-3</v>
          </cell>
          <cell r="AA98" t="str">
            <v>George Smith</v>
          </cell>
          <cell r="AB98" t="str">
            <v>Dent CE</v>
          </cell>
        </row>
        <row r="99">
          <cell r="P99">
            <v>96</v>
          </cell>
          <cell r="Q99">
            <v>7.2685185185185188E-3</v>
          </cell>
          <cell r="R99" t="str">
            <v>Eliana Greenwood</v>
          </cell>
          <cell r="S99" t="str">
            <v>Grayrigg CE</v>
          </cell>
          <cell r="Y99">
            <v>96</v>
          </cell>
          <cell r="Z99">
            <v>5.8680555555555543E-3</v>
          </cell>
          <cell r="AA99" t="str">
            <v>Sonny Peoples</v>
          </cell>
          <cell r="AB99" t="str">
            <v>Dean Gibson</v>
          </cell>
        </row>
        <row r="100">
          <cell r="P100">
            <v>97</v>
          </cell>
          <cell r="Q100">
            <v>7.2800925925925915E-3</v>
          </cell>
          <cell r="R100" t="str">
            <v>Elly Powell</v>
          </cell>
          <cell r="S100" t="str">
            <v>Stramongate</v>
          </cell>
          <cell r="Y100">
            <v>97</v>
          </cell>
          <cell r="Z100">
            <v>6.0648148148148145E-3</v>
          </cell>
          <cell r="AA100" t="str">
            <v>Michael Mallinson</v>
          </cell>
          <cell r="AB100" t="str">
            <v>Crosthwaite CE</v>
          </cell>
        </row>
        <row r="101">
          <cell r="P101">
            <v>98</v>
          </cell>
          <cell r="Q101">
            <v>7.5000000000000006E-3</v>
          </cell>
          <cell r="R101" t="str">
            <v>Grace Wilkinson</v>
          </cell>
          <cell r="S101" t="str">
            <v>Sedbergh Prep B</v>
          </cell>
          <cell r="Y101">
            <v>98</v>
          </cell>
          <cell r="Z101">
            <v>6.2615740740740748E-3</v>
          </cell>
          <cell r="AA101" t="str">
            <v>Harvey Billington</v>
          </cell>
          <cell r="AB101" t="str">
            <v>Milnthorpe</v>
          </cell>
        </row>
        <row r="102">
          <cell r="Y102">
            <v>99</v>
          </cell>
          <cell r="Z102">
            <v>6.2731481481481484E-3</v>
          </cell>
          <cell r="AA102" t="str">
            <v>Moses Herd</v>
          </cell>
          <cell r="AB102" t="str">
            <v>Sedbergh Prep B</v>
          </cell>
        </row>
        <row r="103">
          <cell r="Y103">
            <v>100</v>
          </cell>
          <cell r="Z103">
            <v>6.3657407407407404E-3</v>
          </cell>
          <cell r="AA103" t="str">
            <v>Fergus Thomason</v>
          </cell>
          <cell r="AB103" t="str">
            <v>Hawkshead</v>
          </cell>
        </row>
        <row r="104">
          <cell r="Y104">
            <v>101</v>
          </cell>
          <cell r="Z104">
            <v>6.3773148148148148E-3</v>
          </cell>
          <cell r="AA104" t="str">
            <v>Thomas Croft</v>
          </cell>
          <cell r="AB104" t="str">
            <v>Hawkshead</v>
          </cell>
        </row>
        <row r="105">
          <cell r="Y105">
            <v>102</v>
          </cell>
          <cell r="Z105">
            <v>6.3888888888888884E-3</v>
          </cell>
          <cell r="AA105" t="str">
            <v>Leo Price</v>
          </cell>
          <cell r="AB105" t="str">
            <v>Ambleside CE</v>
          </cell>
        </row>
        <row r="106">
          <cell r="Y106">
            <v>103</v>
          </cell>
          <cell r="Z106">
            <v>6.4583333333333333E-3</v>
          </cell>
          <cell r="AA106" t="str">
            <v>Lewis Godbold</v>
          </cell>
          <cell r="AB106" t="str">
            <v>St Oswald's, Burneside</v>
          </cell>
        </row>
        <row r="107">
          <cell r="Y107">
            <v>104</v>
          </cell>
          <cell r="Z107">
            <v>6.5972222222222222E-3</v>
          </cell>
          <cell r="AA107" t="str">
            <v>Joel Eaves Butterworth</v>
          </cell>
          <cell r="AB107" t="str">
            <v>Grayrigg CE</v>
          </cell>
        </row>
        <row r="108">
          <cell r="Y108">
            <v>105</v>
          </cell>
          <cell r="Z108">
            <v>7.1412037037037043E-3</v>
          </cell>
          <cell r="AA108" t="str">
            <v>Finley Smith</v>
          </cell>
          <cell r="AB108" t="str">
            <v>Stramongate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try"/>
      <sheetName val="Finish"/>
      <sheetName val="Race 1"/>
      <sheetName val="Race 2"/>
      <sheetName val="Race 3"/>
      <sheetName val="Race 4"/>
      <sheetName val="Race 5"/>
      <sheetName val="Race 6"/>
      <sheetName val="Race 7"/>
    </sheetNames>
    <sheetDataSet>
      <sheetData sheetId="0">
        <row r="3">
          <cell r="F3" t="str">
            <v>Year 5 Girls</v>
          </cell>
        </row>
        <row r="4">
          <cell r="F4" t="str">
            <v>Year 5 Boys</v>
          </cell>
        </row>
      </sheetData>
      <sheetData sheetId="1" refreshError="1"/>
      <sheetData sheetId="2">
        <row r="3">
          <cell r="P3" t="str">
            <v>Pos in race</v>
          </cell>
          <cell r="Q3" t="str">
            <v xml:space="preserve">Time </v>
          </cell>
          <cell r="R3" t="str">
            <v>Name</v>
          </cell>
          <cell r="S3" t="str">
            <v>Team</v>
          </cell>
          <cell r="Z3" t="str">
            <v xml:space="preserve">Time </v>
          </cell>
          <cell r="AA3" t="str">
            <v>Name</v>
          </cell>
          <cell r="AB3" t="str">
            <v>Team</v>
          </cell>
        </row>
        <row r="4">
          <cell r="P4">
            <v>1</v>
          </cell>
          <cell r="Q4">
            <v>5.8101851851851856E-3</v>
          </cell>
          <cell r="R4" t="str">
            <v>Sofia Longworth</v>
          </cell>
          <cell r="S4" t="str">
            <v>Sedbergh Prep A</v>
          </cell>
          <cell r="Y4">
            <v>1</v>
          </cell>
          <cell r="Z4">
            <v>5.0925925925925921E-3</v>
          </cell>
          <cell r="AA4" t="str">
            <v>Simon Rigby</v>
          </cell>
          <cell r="AB4" t="str">
            <v>St Oswald's, Burneside</v>
          </cell>
        </row>
        <row r="5">
          <cell r="P5">
            <v>2</v>
          </cell>
          <cell r="Q5">
            <v>5.9837962962962961E-3</v>
          </cell>
          <cell r="R5" t="str">
            <v>Kate Collin</v>
          </cell>
          <cell r="S5" t="str">
            <v>St Mark's, Natland</v>
          </cell>
          <cell r="Y5">
            <v>2</v>
          </cell>
          <cell r="Z5">
            <v>5.2314814814814819E-3</v>
          </cell>
          <cell r="AA5" t="str">
            <v>Jamie Noreci</v>
          </cell>
          <cell r="AB5" t="str">
            <v>St Mark's, Natland</v>
          </cell>
        </row>
        <row r="6">
          <cell r="P6">
            <v>3</v>
          </cell>
          <cell r="Q6">
            <v>6.1111111111111114E-3</v>
          </cell>
          <cell r="R6" t="str">
            <v>Harriette Smith</v>
          </cell>
          <cell r="S6" t="str">
            <v>Sedbergh Prep A</v>
          </cell>
          <cell r="Y6">
            <v>3</v>
          </cell>
          <cell r="Z6">
            <v>5.3356481481481484E-3</v>
          </cell>
          <cell r="AA6" t="str">
            <v>Alfie Addison</v>
          </cell>
          <cell r="AB6" t="str">
            <v>Heron Hill</v>
          </cell>
        </row>
        <row r="7">
          <cell r="P7">
            <v>4</v>
          </cell>
          <cell r="Q7">
            <v>6.1111111111111114E-3</v>
          </cell>
          <cell r="R7" t="str">
            <v>Elsie Barker</v>
          </cell>
          <cell r="S7" t="str">
            <v>Sedbergh Prep A</v>
          </cell>
          <cell r="Y7">
            <v>4</v>
          </cell>
          <cell r="Z7">
            <v>5.4050925925925924E-3</v>
          </cell>
          <cell r="AA7" t="str">
            <v>Alex Graham</v>
          </cell>
          <cell r="AB7" t="str">
            <v>Coniston CE</v>
          </cell>
        </row>
        <row r="8">
          <cell r="P8">
            <v>5</v>
          </cell>
          <cell r="Q8">
            <v>6.2268518518518515E-3</v>
          </cell>
          <cell r="R8" t="str">
            <v>Lara Smith</v>
          </cell>
          <cell r="S8" t="str">
            <v>St Thomas, Kendal</v>
          </cell>
          <cell r="Y8">
            <v>5</v>
          </cell>
          <cell r="Z8">
            <v>5.4629629629629637E-3</v>
          </cell>
          <cell r="AA8" t="str">
            <v>Josh Todd</v>
          </cell>
          <cell r="AB8" t="str">
            <v>St Thomas, Kendal</v>
          </cell>
        </row>
        <row r="9">
          <cell r="P9">
            <v>6</v>
          </cell>
          <cell r="Q9">
            <v>6.238425925925925E-3</v>
          </cell>
          <cell r="R9" t="str">
            <v>Madeleine Martindale</v>
          </cell>
          <cell r="S9" t="str">
            <v>St Thomas, Kendal</v>
          </cell>
          <cell r="Y9">
            <v>6</v>
          </cell>
          <cell r="Z9">
            <v>5.5324074074074069E-3</v>
          </cell>
          <cell r="AA9" t="str">
            <v>Leo Ranner</v>
          </cell>
          <cell r="AB9" t="str">
            <v>St Thomas, Kendal</v>
          </cell>
        </row>
        <row r="10">
          <cell r="P10">
            <v>7</v>
          </cell>
          <cell r="Q10">
            <v>6.2962962962962964E-3</v>
          </cell>
          <cell r="R10" t="str">
            <v>Connie Maye Scott</v>
          </cell>
          <cell r="S10" t="str">
            <v>St Mary's, Kirkby Lonsdale</v>
          </cell>
          <cell r="Y10">
            <v>7</v>
          </cell>
          <cell r="Z10">
            <v>5.5555555555555558E-3</v>
          </cell>
          <cell r="AA10" t="str">
            <v>Alfie Todd</v>
          </cell>
          <cell r="AB10" t="str">
            <v>St Thomas, Kendal</v>
          </cell>
        </row>
        <row r="11">
          <cell r="P11">
            <v>8</v>
          </cell>
          <cell r="Q11">
            <v>6.3310185185185197E-3</v>
          </cell>
          <cell r="R11" t="str">
            <v>Ella Holland</v>
          </cell>
          <cell r="S11" t="str">
            <v>Sedbergh Prep A</v>
          </cell>
          <cell r="Y11">
            <v>8</v>
          </cell>
          <cell r="Z11">
            <v>5.5555555555555558E-3</v>
          </cell>
          <cell r="AA11" t="str">
            <v>Jed Pickering</v>
          </cell>
          <cell r="AB11" t="str">
            <v>Staveley CE</v>
          </cell>
        </row>
        <row r="12">
          <cell r="P12">
            <v>9</v>
          </cell>
          <cell r="Q12">
            <v>6.3425925925925915E-3</v>
          </cell>
          <cell r="R12" t="str">
            <v>Ellie Thornton</v>
          </cell>
          <cell r="S12" t="str">
            <v>Selside CE</v>
          </cell>
          <cell r="Y12">
            <v>9</v>
          </cell>
          <cell r="Z12">
            <v>5.6134259259259271E-3</v>
          </cell>
          <cell r="AA12" t="str">
            <v>Andrew Mitchell</v>
          </cell>
          <cell r="AB12" t="str">
            <v>Sedbergh Primary</v>
          </cell>
        </row>
        <row r="13">
          <cell r="P13">
            <v>10</v>
          </cell>
          <cell r="Q13">
            <v>6.3657407407407404E-3</v>
          </cell>
          <cell r="R13" t="str">
            <v>Eve Maiden</v>
          </cell>
          <cell r="S13" t="str">
            <v>Selside CE</v>
          </cell>
          <cell r="Y13">
            <v>10</v>
          </cell>
          <cell r="Z13">
            <v>5.6365740740740742E-3</v>
          </cell>
          <cell r="AA13" t="str">
            <v>GeorgeMcCabe</v>
          </cell>
          <cell r="AB13" t="str">
            <v>St Mary's, Kirkby Lonsdale</v>
          </cell>
        </row>
        <row r="14">
          <cell r="P14">
            <v>11</v>
          </cell>
          <cell r="Q14">
            <v>6.3888888888888884E-3</v>
          </cell>
          <cell r="R14" t="str">
            <v>Hester Metcalfe</v>
          </cell>
          <cell r="S14" t="str">
            <v>St Thomas, Kendal</v>
          </cell>
          <cell r="Y14">
            <v>11</v>
          </cell>
          <cell r="Z14">
            <v>5.6944444444444438E-3</v>
          </cell>
          <cell r="AA14" t="str">
            <v>Stanley Metcalfe</v>
          </cell>
          <cell r="AB14" t="str">
            <v>St Thomas, Kendal</v>
          </cell>
        </row>
        <row r="15">
          <cell r="P15">
            <v>12</v>
          </cell>
          <cell r="Q15">
            <v>6.4236111111111117E-3</v>
          </cell>
          <cell r="R15" t="str">
            <v>Maya Baker</v>
          </cell>
          <cell r="S15" t="str">
            <v>Windermere School</v>
          </cell>
          <cell r="Y15">
            <v>12</v>
          </cell>
          <cell r="Z15">
            <v>5.7175925925925927E-3</v>
          </cell>
          <cell r="AA15" t="str">
            <v>Miles Fieldhouse</v>
          </cell>
          <cell r="AB15" t="str">
            <v>Hawkshead</v>
          </cell>
        </row>
        <row r="16">
          <cell r="P16">
            <v>13</v>
          </cell>
          <cell r="Q16">
            <v>6.6898148148148142E-3</v>
          </cell>
          <cell r="R16" t="str">
            <v>Neve Blamire</v>
          </cell>
          <cell r="S16" t="str">
            <v>St Mark's, Natland</v>
          </cell>
          <cell r="Y16">
            <v>13</v>
          </cell>
          <cell r="Z16">
            <v>5.7523148148148143E-3</v>
          </cell>
          <cell r="AA16" t="str">
            <v>Noah Wadsworth</v>
          </cell>
          <cell r="AB16" t="str">
            <v>Milnthorpe</v>
          </cell>
        </row>
        <row r="17">
          <cell r="P17">
            <v>14</v>
          </cell>
          <cell r="Q17">
            <v>6.8634259259259256E-3</v>
          </cell>
          <cell r="R17" t="str">
            <v>Alice Satterthwaite</v>
          </cell>
          <cell r="S17" t="str">
            <v>Leven Valley CE</v>
          </cell>
          <cell r="Y17">
            <v>14</v>
          </cell>
          <cell r="Z17">
            <v>5.7638888888888887E-3</v>
          </cell>
          <cell r="AA17" t="str">
            <v>Ben Allmond</v>
          </cell>
          <cell r="AB17" t="str">
            <v>Crosthwaite CE</v>
          </cell>
        </row>
        <row r="18">
          <cell r="P18">
            <v>15</v>
          </cell>
          <cell r="Q18">
            <v>6.9328703703703696E-3</v>
          </cell>
          <cell r="R18" t="str">
            <v>Maisie Fieldhouse</v>
          </cell>
          <cell r="S18" t="str">
            <v>Hawkshead</v>
          </cell>
          <cell r="Y18">
            <v>15</v>
          </cell>
          <cell r="Z18">
            <v>5.7870370370370376E-3</v>
          </cell>
          <cell r="AA18" t="str">
            <v>Cameron Storey</v>
          </cell>
          <cell r="AB18" t="str">
            <v>Crosthwaite CE</v>
          </cell>
        </row>
        <row r="19">
          <cell r="P19">
            <v>16</v>
          </cell>
          <cell r="Q19">
            <v>6.9675925925925921E-3</v>
          </cell>
          <cell r="R19" t="str">
            <v>Lileah Gregory</v>
          </cell>
          <cell r="S19" t="str">
            <v>Sedbergh Prep A</v>
          </cell>
          <cell r="Y19">
            <v>16</v>
          </cell>
          <cell r="Z19">
            <v>5.8449074074074072E-3</v>
          </cell>
          <cell r="AA19" t="str">
            <v>Corey Goodyear</v>
          </cell>
          <cell r="AB19" t="str">
            <v>Heron Hill</v>
          </cell>
        </row>
        <row r="20">
          <cell r="P20">
            <v>17</v>
          </cell>
          <cell r="Q20">
            <v>7.1296296296296307E-3</v>
          </cell>
          <cell r="R20" t="str">
            <v>Rosie Hodson</v>
          </cell>
          <cell r="S20" t="str">
            <v>Windermere School</v>
          </cell>
          <cell r="Y20">
            <v>17</v>
          </cell>
          <cell r="Z20">
            <v>5.9259259259259256E-3</v>
          </cell>
          <cell r="AA20" t="str">
            <v>Charlie Dinneen</v>
          </cell>
          <cell r="AB20" t="str">
            <v>Dean Gibson</v>
          </cell>
        </row>
        <row r="21">
          <cell r="P21">
            <v>18</v>
          </cell>
          <cell r="Q21">
            <v>7.1412037037037043E-3</v>
          </cell>
          <cell r="R21" t="str">
            <v>Eleanor Brench</v>
          </cell>
          <cell r="S21" t="str">
            <v>Dean Gibson</v>
          </cell>
          <cell r="Y21">
            <v>18</v>
          </cell>
          <cell r="Z21">
            <v>5.9606481481481489E-3</v>
          </cell>
          <cell r="AA21" t="str">
            <v>Johnny Swallow</v>
          </cell>
          <cell r="AB21" t="str">
            <v>Dean Gibson</v>
          </cell>
        </row>
        <row r="22">
          <cell r="P22">
            <v>19</v>
          </cell>
          <cell r="Q22">
            <v>7.1643518518518514E-3</v>
          </cell>
          <cell r="R22" t="str">
            <v>Noa Calman</v>
          </cell>
          <cell r="S22" t="str">
            <v>Grasmere CE</v>
          </cell>
          <cell r="Y22">
            <v>19</v>
          </cell>
          <cell r="Z22">
            <v>5.9837962962962961E-3</v>
          </cell>
          <cell r="AA22" t="str">
            <v>Ethan George</v>
          </cell>
          <cell r="AB22" t="str">
            <v>Grange CE</v>
          </cell>
        </row>
        <row r="23">
          <cell r="P23">
            <v>20</v>
          </cell>
          <cell r="Q23">
            <v>7.1990740740740739E-3</v>
          </cell>
          <cell r="R23" t="str">
            <v>Grace Airey</v>
          </cell>
          <cell r="S23" t="str">
            <v>Heron Hill</v>
          </cell>
          <cell r="Y23">
            <v>20</v>
          </cell>
          <cell r="Z23">
            <v>5.9953703703703697E-3</v>
          </cell>
          <cell r="AA23" t="str">
            <v>Tommy Scanlan</v>
          </cell>
          <cell r="AB23" t="str">
            <v>Dean Gibson</v>
          </cell>
        </row>
        <row r="24">
          <cell r="P24">
            <v>21</v>
          </cell>
          <cell r="Q24">
            <v>7.2222222222222228E-3</v>
          </cell>
          <cell r="R24" t="str">
            <v>Summer Dawson</v>
          </cell>
          <cell r="S24" t="str">
            <v>Crosthwaite CE</v>
          </cell>
          <cell r="Y24">
            <v>21</v>
          </cell>
          <cell r="Z24">
            <v>5.9953703703703697E-3</v>
          </cell>
          <cell r="AA24" t="str">
            <v>Isa Muschamp</v>
          </cell>
          <cell r="AB24" t="str">
            <v>Dean Gibson</v>
          </cell>
        </row>
        <row r="25">
          <cell r="P25">
            <v>22</v>
          </cell>
          <cell r="Q25">
            <v>7.2569444444444443E-3</v>
          </cell>
          <cell r="R25" t="str">
            <v>Imogen Burnett</v>
          </cell>
          <cell r="S25" t="str">
            <v>Dean Gibson</v>
          </cell>
          <cell r="Y25">
            <v>22</v>
          </cell>
          <cell r="Z25">
            <v>6.1111111111111114E-3</v>
          </cell>
          <cell r="AA25" t="str">
            <v>Aaron Smith</v>
          </cell>
          <cell r="AB25" t="str">
            <v>Selside CE</v>
          </cell>
        </row>
        <row r="26">
          <cell r="P26">
            <v>23</v>
          </cell>
          <cell r="Q26">
            <v>7.2685185185185188E-3</v>
          </cell>
          <cell r="R26" t="str">
            <v>Abbie Wilson</v>
          </cell>
          <cell r="S26" t="str">
            <v>Sedbergh Primary</v>
          </cell>
          <cell r="Y26">
            <v>23</v>
          </cell>
          <cell r="Z26">
            <v>6.1342592592592594E-3</v>
          </cell>
          <cell r="AA26" t="str">
            <v>Joshua Crook</v>
          </cell>
          <cell r="AB26" t="str">
            <v>Ambleside CE</v>
          </cell>
        </row>
        <row r="27">
          <cell r="P27">
            <v>24</v>
          </cell>
          <cell r="Q27">
            <v>7.2685185185185188E-3</v>
          </cell>
          <cell r="R27" t="str">
            <v>Isla Price-Walter</v>
          </cell>
          <cell r="S27" t="str">
            <v>Sedbergh Prep B</v>
          </cell>
          <cell r="Y27">
            <v>24</v>
          </cell>
          <cell r="Z27">
            <v>6.1805555555555563E-3</v>
          </cell>
          <cell r="AA27" t="str">
            <v>Jim Thwaites</v>
          </cell>
          <cell r="AB27" t="str">
            <v>Staveley CE</v>
          </cell>
        </row>
        <row r="28">
          <cell r="P28">
            <v>25</v>
          </cell>
          <cell r="Q28">
            <v>7.3379629629629628E-3</v>
          </cell>
          <cell r="R28" t="str">
            <v>Charlotte Stainer</v>
          </cell>
          <cell r="S28" t="str">
            <v>St Thomas, Kendal</v>
          </cell>
          <cell r="Y28">
            <v>25</v>
          </cell>
          <cell r="Z28">
            <v>6.2268518518518515E-3</v>
          </cell>
          <cell r="AA28" t="str">
            <v>Alfie Allan</v>
          </cell>
          <cell r="AB28" t="str">
            <v>St Mark's, Natland</v>
          </cell>
        </row>
        <row r="29">
          <cell r="P29">
            <v>26</v>
          </cell>
          <cell r="Q29">
            <v>7.3611111111111108E-3</v>
          </cell>
          <cell r="R29" t="str">
            <v>Hattie Jones</v>
          </cell>
          <cell r="S29" t="str">
            <v>Crosthwaite CE</v>
          </cell>
          <cell r="Y29">
            <v>26</v>
          </cell>
          <cell r="Z29">
            <v>6.238425925925925E-3</v>
          </cell>
          <cell r="AA29" t="str">
            <v>James Greenhalgh</v>
          </cell>
          <cell r="AB29" t="str">
            <v>St Mary's, Kirkby Lonsdale</v>
          </cell>
        </row>
        <row r="30">
          <cell r="P30">
            <v>27</v>
          </cell>
          <cell r="Q30">
            <v>7.5000000000000006E-3</v>
          </cell>
          <cell r="R30" t="str">
            <v>Olivia Gabrys</v>
          </cell>
          <cell r="S30" t="str">
            <v>Grange CE</v>
          </cell>
          <cell r="Y30">
            <v>27</v>
          </cell>
          <cell r="Z30">
            <v>6.2731481481481484E-3</v>
          </cell>
          <cell r="AA30" t="str">
            <v>Hayden Hodgson</v>
          </cell>
          <cell r="AB30" t="str">
            <v>Lindale CE</v>
          </cell>
        </row>
        <row r="31">
          <cell r="P31">
            <v>28</v>
          </cell>
          <cell r="Q31">
            <v>7.5347222222222213E-3</v>
          </cell>
          <cell r="R31" t="str">
            <v>Seren Green</v>
          </cell>
          <cell r="S31" t="str">
            <v>Grasmere CE</v>
          </cell>
          <cell r="Y31">
            <v>28</v>
          </cell>
          <cell r="Z31">
            <v>6.2847222222222228E-3</v>
          </cell>
          <cell r="AA31" t="str">
            <v>Henry Key</v>
          </cell>
          <cell r="AB31" t="str">
            <v>Sedbergh Prep A</v>
          </cell>
        </row>
        <row r="32">
          <cell r="P32">
            <v>29</v>
          </cell>
          <cell r="Q32">
            <v>7.5578703703703702E-3</v>
          </cell>
          <cell r="R32" t="str">
            <v>Sarah Darlington</v>
          </cell>
          <cell r="S32" t="str">
            <v>Sedbergh Prep A</v>
          </cell>
          <cell r="Y32">
            <v>29</v>
          </cell>
          <cell r="Z32">
            <v>6.2962962962962964E-3</v>
          </cell>
          <cell r="AA32" t="str">
            <v>Kodey Stafford</v>
          </cell>
          <cell r="AB32" t="str">
            <v>Ghyllside</v>
          </cell>
        </row>
        <row r="33">
          <cell r="P33">
            <v>30</v>
          </cell>
          <cell r="Q33">
            <v>7.5694444444444446E-3</v>
          </cell>
          <cell r="R33" t="str">
            <v>Eve Longden</v>
          </cell>
          <cell r="S33" t="str">
            <v>Crosthwaite CE</v>
          </cell>
          <cell r="Y33">
            <v>30</v>
          </cell>
          <cell r="Z33">
            <v>6.3078703703703708E-3</v>
          </cell>
          <cell r="AA33" t="str">
            <v>Hugo Junhammar</v>
          </cell>
          <cell r="AB33" t="str">
            <v>Grasmere CE</v>
          </cell>
        </row>
        <row r="34">
          <cell r="P34">
            <v>31</v>
          </cell>
          <cell r="Q34">
            <v>7.6157407407407415E-3</v>
          </cell>
          <cell r="R34" t="str">
            <v>Mia Clayton</v>
          </cell>
          <cell r="S34" t="str">
            <v>Grasmere CE</v>
          </cell>
          <cell r="Y34">
            <v>31</v>
          </cell>
          <cell r="Z34">
            <v>6.3541666666666668E-3</v>
          </cell>
          <cell r="AA34" t="str">
            <v>Blake Hulme</v>
          </cell>
          <cell r="AB34" t="str">
            <v>Sedbergh Prep A</v>
          </cell>
        </row>
        <row r="35">
          <cell r="P35">
            <v>32</v>
          </cell>
          <cell r="Q35">
            <v>7.7083333333333335E-3</v>
          </cell>
          <cell r="R35" t="str">
            <v>Alice Eddleston</v>
          </cell>
          <cell r="S35" t="str">
            <v>Sedbergh Prep B</v>
          </cell>
          <cell r="Y35">
            <v>32</v>
          </cell>
          <cell r="Z35">
            <v>6.3657407407407404E-3</v>
          </cell>
          <cell r="AA35" t="str">
            <v>Louis Dautry Hadfield</v>
          </cell>
          <cell r="AB35" t="str">
            <v>Hawkshead</v>
          </cell>
        </row>
        <row r="36">
          <cell r="P36">
            <v>33</v>
          </cell>
          <cell r="Q36">
            <v>7.719907407407408E-3</v>
          </cell>
          <cell r="R36" t="str">
            <v>Emily Liu</v>
          </cell>
          <cell r="S36" t="str">
            <v>Sedbergh Prep B</v>
          </cell>
          <cell r="Y36">
            <v>33</v>
          </cell>
          <cell r="Z36">
            <v>6.3888888888888884E-3</v>
          </cell>
          <cell r="AA36" t="str">
            <v>Jude Evans</v>
          </cell>
          <cell r="AB36" t="str">
            <v>Staveley CE</v>
          </cell>
        </row>
        <row r="37">
          <cell r="P37">
            <v>34</v>
          </cell>
          <cell r="Q37">
            <v>7.7777777777777767E-3</v>
          </cell>
          <cell r="R37" t="str">
            <v>Saskia Walling</v>
          </cell>
          <cell r="S37" t="str">
            <v>Milnthorpe</v>
          </cell>
          <cell r="Y37">
            <v>34</v>
          </cell>
          <cell r="Z37">
            <v>6.4004629629629628E-3</v>
          </cell>
          <cell r="AA37" t="str">
            <v>Seth Hewitt</v>
          </cell>
          <cell r="AB37" t="str">
            <v>Grasmere CE</v>
          </cell>
        </row>
        <row r="38">
          <cell r="P38">
            <v>35</v>
          </cell>
          <cell r="Q38">
            <v>7.8240740740740753E-3</v>
          </cell>
          <cell r="R38" t="str">
            <v>Romilly Williams</v>
          </cell>
          <cell r="S38" t="str">
            <v>Windermere School</v>
          </cell>
          <cell r="Y38">
            <v>35</v>
          </cell>
          <cell r="Z38">
            <v>6.4120370370370364E-3</v>
          </cell>
          <cell r="AA38" t="str">
            <v>Finn Hanson</v>
          </cell>
          <cell r="AB38" t="str">
            <v>Leven Valley CE</v>
          </cell>
        </row>
        <row r="39">
          <cell r="P39">
            <v>36</v>
          </cell>
          <cell r="Q39">
            <v>7.8472222222222224E-3</v>
          </cell>
          <cell r="R39" t="str">
            <v>Aarupi Javeria</v>
          </cell>
          <cell r="S39" t="str">
            <v>Windermere School</v>
          </cell>
          <cell r="Y39">
            <v>36</v>
          </cell>
          <cell r="Z39">
            <v>6.4467592592592597E-3</v>
          </cell>
          <cell r="AA39" t="str">
            <v>Keaton Wade-Wilson</v>
          </cell>
          <cell r="AB39" t="str">
            <v>Windermere School</v>
          </cell>
        </row>
        <row r="40">
          <cell r="P40">
            <v>37</v>
          </cell>
          <cell r="Q40">
            <v>7.8703703703703713E-3</v>
          </cell>
          <cell r="R40" t="str">
            <v>Maisie Dwan</v>
          </cell>
          <cell r="S40" t="str">
            <v>Windermere School</v>
          </cell>
          <cell r="Y40">
            <v>37</v>
          </cell>
          <cell r="Z40">
            <v>6.4583333333333333E-3</v>
          </cell>
          <cell r="AA40" t="str">
            <v>Joseph Edmondson</v>
          </cell>
          <cell r="AB40" t="str">
            <v>Staveley CE</v>
          </cell>
        </row>
        <row r="41">
          <cell r="P41">
            <v>38</v>
          </cell>
          <cell r="Q41">
            <v>7.905092592592592E-3</v>
          </cell>
          <cell r="R41" t="str">
            <v>Lilybelle Wheildon</v>
          </cell>
          <cell r="S41" t="str">
            <v>St Mary's, Kirkby Lonsdale</v>
          </cell>
          <cell r="Y41">
            <v>38</v>
          </cell>
          <cell r="Z41">
            <v>6.4583333333333333E-3</v>
          </cell>
          <cell r="AA41" t="str">
            <v>Edward Richardson</v>
          </cell>
          <cell r="AB41" t="str">
            <v>Sedbergh Primary</v>
          </cell>
        </row>
        <row r="42">
          <cell r="P42">
            <v>39</v>
          </cell>
          <cell r="Q42">
            <v>7.9976851851851858E-3</v>
          </cell>
          <cell r="R42" t="str">
            <v>Mya Fance</v>
          </cell>
          <cell r="S42" t="str">
            <v>Grasmere CE</v>
          </cell>
          <cell r="Y42">
            <v>39</v>
          </cell>
          <cell r="Z42">
            <v>6.4814814814814813E-3</v>
          </cell>
          <cell r="AA42" t="str">
            <v>Jamie Scott</v>
          </cell>
          <cell r="AB42" t="str">
            <v>Dean Gibson</v>
          </cell>
        </row>
        <row r="43">
          <cell r="P43">
            <v>40</v>
          </cell>
          <cell r="Q43">
            <v>7.9976851851851858E-3</v>
          </cell>
          <cell r="R43" t="str">
            <v>Scarlett Byrne</v>
          </cell>
          <cell r="S43" t="str">
            <v>Dean Gibson</v>
          </cell>
          <cell r="Y43">
            <v>40</v>
          </cell>
          <cell r="Z43">
            <v>6.5162037037037037E-3</v>
          </cell>
          <cell r="AA43" t="str">
            <v>Josh Wright</v>
          </cell>
          <cell r="AB43" t="str">
            <v>Dean Gibson</v>
          </cell>
        </row>
        <row r="44">
          <cell r="P44">
            <v>41</v>
          </cell>
          <cell r="Q44">
            <v>8.1828703703703699E-3</v>
          </cell>
          <cell r="R44" t="str">
            <v>Phoebe Malcolm</v>
          </cell>
          <cell r="S44" t="str">
            <v>Grayrigg CE</v>
          </cell>
          <cell r="Y44">
            <v>41</v>
          </cell>
          <cell r="Z44">
            <v>6.5277777777777782E-3</v>
          </cell>
          <cell r="AA44" t="str">
            <v>Jamie Taylor</v>
          </cell>
          <cell r="AB44" t="str">
            <v>Sedbergh Prep A</v>
          </cell>
        </row>
        <row r="45">
          <cell r="P45">
            <v>42</v>
          </cell>
          <cell r="Q45">
            <v>8.4027777777777781E-3</v>
          </cell>
          <cell r="R45" t="str">
            <v>Jessica Cooper</v>
          </cell>
          <cell r="S45" t="str">
            <v>Staveley CE</v>
          </cell>
          <cell r="Y45">
            <v>42</v>
          </cell>
          <cell r="Z45">
            <v>6.5393518518518517E-3</v>
          </cell>
          <cell r="AA45" t="str">
            <v>Jack Baddiley</v>
          </cell>
          <cell r="AB45" t="str">
            <v>Allithwaite CE</v>
          </cell>
        </row>
        <row r="46">
          <cell r="P46">
            <v>43</v>
          </cell>
          <cell r="Q46">
            <v>8.4143518518518517E-3</v>
          </cell>
          <cell r="R46" t="str">
            <v>Imogen Phillips</v>
          </cell>
          <cell r="S46" t="str">
            <v>Milnthorpe</v>
          </cell>
          <cell r="Y46">
            <v>43</v>
          </cell>
          <cell r="Z46">
            <v>6.5856481481481469E-3</v>
          </cell>
          <cell r="AA46" t="str">
            <v>Francis Taylor</v>
          </cell>
          <cell r="AB46" t="str">
            <v>Grange CE</v>
          </cell>
        </row>
        <row r="47">
          <cell r="P47">
            <v>44</v>
          </cell>
          <cell r="Q47">
            <v>8.4259259259259253E-3</v>
          </cell>
          <cell r="R47" t="str">
            <v>Gracie Bucanan</v>
          </cell>
          <cell r="S47" t="str">
            <v>Milnthorpe</v>
          </cell>
          <cell r="Y47">
            <v>44</v>
          </cell>
          <cell r="Z47">
            <v>6.5856481481481469E-3</v>
          </cell>
          <cell r="AA47" t="str">
            <v>Seth Webster</v>
          </cell>
          <cell r="AB47" t="str">
            <v>St Mary's, Kirkby Lonsdale</v>
          </cell>
        </row>
        <row r="48">
          <cell r="P48">
            <v>45</v>
          </cell>
          <cell r="Q48">
            <v>8.4606481481481494E-3</v>
          </cell>
          <cell r="R48" t="str">
            <v>Mary Willan</v>
          </cell>
          <cell r="S48" t="str">
            <v>St Mary's, Kirkby Lonsdale</v>
          </cell>
          <cell r="Y48">
            <v>45</v>
          </cell>
          <cell r="Z48">
            <v>6.5972222222222222E-3</v>
          </cell>
          <cell r="AA48" t="str">
            <v>Thomas Bradshaw</v>
          </cell>
          <cell r="AB48" t="str">
            <v>Allithwaite CE</v>
          </cell>
        </row>
        <row r="49">
          <cell r="P49">
            <v>46</v>
          </cell>
          <cell r="Q49">
            <v>8.5069444444444437E-3</v>
          </cell>
          <cell r="R49" t="str">
            <v>Jenny Strickland</v>
          </cell>
          <cell r="S49" t="str">
            <v>Staveley CE</v>
          </cell>
          <cell r="Y49">
            <v>46</v>
          </cell>
          <cell r="Z49">
            <v>6.6435185185185182E-3</v>
          </cell>
          <cell r="AA49" t="str">
            <v>Daniel McFarlane</v>
          </cell>
          <cell r="AB49" t="str">
            <v>Milnthorpe</v>
          </cell>
        </row>
        <row r="50">
          <cell r="P50">
            <v>47</v>
          </cell>
          <cell r="Q50">
            <v>8.5763888888888886E-3</v>
          </cell>
          <cell r="R50" t="str">
            <v>Poppy Williams</v>
          </cell>
          <cell r="S50" t="str">
            <v>St Mary's, Kirkby Lonsdale</v>
          </cell>
          <cell r="Y50">
            <v>47</v>
          </cell>
          <cell r="Z50">
            <v>6.6435185185185182E-3</v>
          </cell>
          <cell r="AA50" t="str">
            <v>Jamie Parry</v>
          </cell>
          <cell r="AB50" t="str">
            <v>Sedbergh Prep A</v>
          </cell>
        </row>
        <row r="51">
          <cell r="P51">
            <v>48</v>
          </cell>
          <cell r="Q51">
            <v>8.5995370370370357E-3</v>
          </cell>
          <cell r="R51" t="str">
            <v>Ruby Crayston</v>
          </cell>
          <cell r="S51" t="str">
            <v>Milnthorpe</v>
          </cell>
          <cell r="Y51">
            <v>48</v>
          </cell>
          <cell r="Z51">
            <v>6.6898148148148142E-3</v>
          </cell>
          <cell r="AA51" t="str">
            <v>Sam Steels</v>
          </cell>
          <cell r="AB51" t="str">
            <v>Grasmere CE</v>
          </cell>
        </row>
        <row r="52">
          <cell r="P52">
            <v>49</v>
          </cell>
          <cell r="Q52">
            <v>8.7615740740740744E-3</v>
          </cell>
          <cell r="R52" t="str">
            <v>Skye Pirie</v>
          </cell>
          <cell r="S52" t="str">
            <v>St Mary's, Kirkby Lonsdale</v>
          </cell>
          <cell r="Y52">
            <v>49</v>
          </cell>
          <cell r="Z52">
            <v>6.7361111111111103E-3</v>
          </cell>
          <cell r="AA52" t="str">
            <v>Alfie Keeler</v>
          </cell>
          <cell r="AB52" t="str">
            <v>St Mary's, Kirkby Lonsdale</v>
          </cell>
        </row>
        <row r="53">
          <cell r="P53">
            <v>50</v>
          </cell>
          <cell r="Q53">
            <v>9.0046296296296298E-3</v>
          </cell>
          <cell r="R53" t="str">
            <v>Roshana Higginson</v>
          </cell>
          <cell r="S53" t="str">
            <v>Grange CE</v>
          </cell>
          <cell r="Y53">
            <v>50</v>
          </cell>
          <cell r="Z53">
            <v>6.7939814814814816E-3</v>
          </cell>
          <cell r="AA53" t="str">
            <v>Hector Patterson</v>
          </cell>
          <cell r="AB53" t="str">
            <v>Crosthwaite CE</v>
          </cell>
        </row>
        <row r="54">
          <cell r="P54">
            <v>51</v>
          </cell>
          <cell r="Q54">
            <v>9.3402777777777772E-3</v>
          </cell>
          <cell r="R54" t="str">
            <v xml:space="preserve">Emily Williams </v>
          </cell>
          <cell r="S54" t="str">
            <v>Grange CE</v>
          </cell>
          <cell r="Y54">
            <v>51</v>
          </cell>
          <cell r="Z54">
            <v>6.875E-3</v>
          </cell>
          <cell r="AA54" t="str">
            <v>Ollie Watson</v>
          </cell>
          <cell r="AB54" t="str">
            <v>Stramongate</v>
          </cell>
        </row>
        <row r="55">
          <cell r="P55">
            <v>52</v>
          </cell>
          <cell r="Q55">
            <v>9.3634259259259261E-3</v>
          </cell>
          <cell r="R55" t="str">
            <v>Isabella Hubbard</v>
          </cell>
          <cell r="S55" t="str">
            <v>Sedbergh Prep B</v>
          </cell>
          <cell r="Y55">
            <v>52</v>
          </cell>
          <cell r="Z55">
            <v>6.9097222222222225E-3</v>
          </cell>
          <cell r="AA55" t="str">
            <v>Connor Ansell</v>
          </cell>
          <cell r="AB55" t="str">
            <v>Dean Gibson</v>
          </cell>
        </row>
        <row r="56">
          <cell r="P56">
            <v>53</v>
          </cell>
          <cell r="Q56">
            <v>9.5486111111111101E-3</v>
          </cell>
          <cell r="R56" t="str">
            <v>Daisy McLaughlin</v>
          </cell>
          <cell r="S56" t="str">
            <v>Grange CE</v>
          </cell>
          <cell r="Y56">
            <v>53</v>
          </cell>
          <cell r="Z56">
            <v>6.9675925925925921E-3</v>
          </cell>
          <cell r="AA56" t="str">
            <v>Sam Lambert</v>
          </cell>
          <cell r="AB56" t="str">
            <v>Allithwaite CE</v>
          </cell>
        </row>
        <row r="57">
          <cell r="P57">
            <v>54</v>
          </cell>
          <cell r="Q57">
            <v>9.780092592592592E-3</v>
          </cell>
          <cell r="R57" t="str">
            <v>Heather Lowes</v>
          </cell>
          <cell r="S57" t="str">
            <v>Grange CE</v>
          </cell>
          <cell r="Y57">
            <v>54</v>
          </cell>
          <cell r="Z57">
            <v>6.9675925925925921E-3</v>
          </cell>
          <cell r="AA57" t="str">
            <v>James Kay-Shuttleworth</v>
          </cell>
          <cell r="AB57" t="str">
            <v>Sedbergh Prep B</v>
          </cell>
        </row>
        <row r="58">
          <cell r="P58">
            <v>55</v>
          </cell>
          <cell r="Q58">
            <v>9.9652777777777778E-3</v>
          </cell>
          <cell r="R58" t="str">
            <v>Gweneth Griffiths</v>
          </cell>
          <cell r="S58" t="str">
            <v>Sedbergh Prep B</v>
          </cell>
          <cell r="Y58">
            <v>55</v>
          </cell>
          <cell r="Z58">
            <v>6.9907407407407409E-3</v>
          </cell>
          <cell r="AA58" t="str">
            <v>Joel Bramhall</v>
          </cell>
          <cell r="AB58" t="str">
            <v>Milnthorpe</v>
          </cell>
        </row>
        <row r="59">
          <cell r="P59">
            <v>56</v>
          </cell>
          <cell r="Q59">
            <v>1.0104166666666668E-2</v>
          </cell>
          <cell r="R59" t="str">
            <v>Lily Cooper</v>
          </cell>
          <cell r="S59" t="str">
            <v>Grayrigg CE</v>
          </cell>
          <cell r="Y59">
            <v>56</v>
          </cell>
          <cell r="Z59">
            <v>7.0023148148148154E-3</v>
          </cell>
          <cell r="AA59" t="str">
            <v>Jamie Fife</v>
          </cell>
          <cell r="AB59" t="str">
            <v>Crosthwaite CE</v>
          </cell>
        </row>
        <row r="60">
          <cell r="P60">
            <v>57</v>
          </cell>
          <cell r="Q60">
            <v>1.0104166666666668E-2</v>
          </cell>
          <cell r="R60" t="str">
            <v>Katie Dodson</v>
          </cell>
          <cell r="S60" t="str">
            <v>Grayrigg CE</v>
          </cell>
          <cell r="Y60">
            <v>57</v>
          </cell>
          <cell r="Z60">
            <v>7.013888888888889E-3</v>
          </cell>
          <cell r="AA60" t="str">
            <v>Ethan Ball</v>
          </cell>
          <cell r="AB60" t="str">
            <v>Sedbergh Prep B</v>
          </cell>
        </row>
        <row r="61">
          <cell r="P61">
            <v>58</v>
          </cell>
          <cell r="Q61">
            <v>1.0300925925925927E-2</v>
          </cell>
          <cell r="R61" t="str">
            <v>Isabel Betley</v>
          </cell>
          <cell r="S61" t="str">
            <v>Sedbergh Prep B</v>
          </cell>
          <cell r="Y61">
            <v>58</v>
          </cell>
          <cell r="Z61">
            <v>7.0254629629629634E-3</v>
          </cell>
          <cell r="AA61" t="str">
            <v>Dawson Spence</v>
          </cell>
          <cell r="AB61" t="str">
            <v>Sedbergh Prep A</v>
          </cell>
        </row>
        <row r="62">
          <cell r="Y62">
            <v>59</v>
          </cell>
          <cell r="Z62">
            <v>7.0601851851851841E-3</v>
          </cell>
          <cell r="AA62" t="str">
            <v>Isaac Price-Walter</v>
          </cell>
          <cell r="AB62" t="str">
            <v>Sedbergh Prep A</v>
          </cell>
        </row>
        <row r="63">
          <cell r="Y63">
            <v>60</v>
          </cell>
          <cell r="Z63">
            <v>7.0717592592592594E-3</v>
          </cell>
          <cell r="AA63" t="str">
            <v>Finlay Aitken</v>
          </cell>
          <cell r="AB63" t="str">
            <v>Staveley CE</v>
          </cell>
        </row>
        <row r="64">
          <cell r="Y64">
            <v>61</v>
          </cell>
          <cell r="Z64">
            <v>7.0949074074074074E-3</v>
          </cell>
          <cell r="AA64" t="str">
            <v>Sebastian Mills</v>
          </cell>
          <cell r="AB64" t="str">
            <v>Sedbergh Prep B</v>
          </cell>
        </row>
        <row r="65">
          <cell r="Y65">
            <v>62</v>
          </cell>
          <cell r="Z65">
            <v>7.1180555555555554E-3</v>
          </cell>
          <cell r="AA65" t="str">
            <v>MacKenzie Thiedeman</v>
          </cell>
          <cell r="AB65" t="str">
            <v>St Mark's, Natland</v>
          </cell>
        </row>
        <row r="66">
          <cell r="Y66">
            <v>63</v>
          </cell>
          <cell r="Z66">
            <v>7.1759259259259259E-3</v>
          </cell>
          <cell r="AA66" t="str">
            <v>Edward Barron-Holden</v>
          </cell>
          <cell r="AB66" t="str">
            <v>Stramongate</v>
          </cell>
        </row>
        <row r="67">
          <cell r="Y67">
            <v>64</v>
          </cell>
          <cell r="Z67">
            <v>7.1990740740740739E-3</v>
          </cell>
          <cell r="AA67" t="str">
            <v>Jack Pointon</v>
          </cell>
          <cell r="AB67" t="str">
            <v>Milnthorpe</v>
          </cell>
        </row>
        <row r="68">
          <cell r="Y68">
            <v>65</v>
          </cell>
          <cell r="Z68">
            <v>7.2569444444444443E-3</v>
          </cell>
          <cell r="AA68" t="str">
            <v>James Davidson</v>
          </cell>
          <cell r="AB68" t="str">
            <v>St Mary's, Kirkby Lonsdale</v>
          </cell>
        </row>
        <row r="69">
          <cell r="Y69">
            <v>66</v>
          </cell>
          <cell r="Z69">
            <v>7.2569444444444443E-3</v>
          </cell>
          <cell r="AA69" t="str">
            <v>Bobby Wilkin</v>
          </cell>
          <cell r="AB69" t="str">
            <v>Ambleside CE</v>
          </cell>
        </row>
        <row r="70">
          <cell r="Y70">
            <v>67</v>
          </cell>
          <cell r="Z70">
            <v>7.2685185185185188E-3</v>
          </cell>
          <cell r="AA70" t="str">
            <v>Ralph Skelton-Montgomery</v>
          </cell>
          <cell r="AB70" t="str">
            <v>St Mary's, Kirkby Lonsdale</v>
          </cell>
        </row>
        <row r="71">
          <cell r="Y71">
            <v>68</v>
          </cell>
          <cell r="Z71">
            <v>7.3958333333333341E-3</v>
          </cell>
          <cell r="AA71" t="str">
            <v>Max Clarke</v>
          </cell>
          <cell r="AB71" t="str">
            <v>Hawkshead</v>
          </cell>
        </row>
        <row r="72">
          <cell r="Y72">
            <v>69</v>
          </cell>
          <cell r="Z72">
            <v>7.4305555555555548E-3</v>
          </cell>
          <cell r="AA72" t="str">
            <v>Reuben Taylor</v>
          </cell>
          <cell r="AB72" t="str">
            <v>St Mary's, Kirkby Lonsdale</v>
          </cell>
        </row>
        <row r="73">
          <cell r="Y73">
            <v>70</v>
          </cell>
          <cell r="Z73">
            <v>7.4421296296296293E-3</v>
          </cell>
          <cell r="AA73" t="str">
            <v>Matthew Bailey</v>
          </cell>
          <cell r="AB73" t="str">
            <v>Grange CE</v>
          </cell>
        </row>
        <row r="74">
          <cell r="Y74">
            <v>71</v>
          </cell>
          <cell r="Z74">
            <v>7.4421296296296293E-3</v>
          </cell>
          <cell r="AA74" t="str">
            <v>Sam Mawson-Romero</v>
          </cell>
          <cell r="AB74" t="str">
            <v>Staveley CE</v>
          </cell>
        </row>
        <row r="75">
          <cell r="Y75">
            <v>72</v>
          </cell>
          <cell r="Z75">
            <v>7.4652777777777781E-3</v>
          </cell>
          <cell r="AA75" t="str">
            <v>Sean Kerr</v>
          </cell>
          <cell r="AB75" t="str">
            <v>Lindale CE</v>
          </cell>
        </row>
        <row r="76">
          <cell r="Y76">
            <v>73</v>
          </cell>
          <cell r="Z76">
            <v>7.5000000000000006E-3</v>
          </cell>
          <cell r="AA76" t="str">
            <v>Leo Rix</v>
          </cell>
          <cell r="AB76" t="str">
            <v>Stramongate</v>
          </cell>
        </row>
        <row r="77">
          <cell r="Y77">
            <v>74</v>
          </cell>
          <cell r="Z77">
            <v>7.5115740740740742E-3</v>
          </cell>
          <cell r="AA77" t="str">
            <v>James Harker</v>
          </cell>
          <cell r="AB77" t="str">
            <v>Sedbergh Prep B</v>
          </cell>
        </row>
        <row r="78">
          <cell r="Y78">
            <v>75</v>
          </cell>
          <cell r="Z78">
            <v>7.5347222222222213E-3</v>
          </cell>
          <cell r="AA78" t="str">
            <v>Hayden Morris</v>
          </cell>
          <cell r="AB78" t="str">
            <v>Selside CE</v>
          </cell>
        </row>
        <row r="79">
          <cell r="Y79">
            <v>76</v>
          </cell>
          <cell r="Z79">
            <v>7.5462962962962966E-3</v>
          </cell>
          <cell r="AA79" t="str">
            <v>Finlay Westward</v>
          </cell>
          <cell r="AB79" t="str">
            <v>Crosthwaite CE</v>
          </cell>
        </row>
        <row r="80">
          <cell r="Y80">
            <v>77</v>
          </cell>
          <cell r="Z80">
            <v>7.5462962962962966E-3</v>
          </cell>
          <cell r="AA80" t="str">
            <v>Conor Heffernan</v>
          </cell>
          <cell r="AB80" t="str">
            <v>Dean Gibson</v>
          </cell>
        </row>
        <row r="81">
          <cell r="Y81">
            <v>78</v>
          </cell>
          <cell r="Z81">
            <v>7.5694444444444446E-3</v>
          </cell>
          <cell r="AA81" t="str">
            <v>Alexander Milburn</v>
          </cell>
          <cell r="AB81" t="str">
            <v>Sedbergh Prep B</v>
          </cell>
        </row>
        <row r="82">
          <cell r="Y82">
            <v>79</v>
          </cell>
          <cell r="Z82">
            <v>7.5694444444444446E-3</v>
          </cell>
          <cell r="AA82" t="str">
            <v>George Garbutt</v>
          </cell>
          <cell r="AB82" t="str">
            <v>Ghyllside</v>
          </cell>
        </row>
        <row r="83">
          <cell r="Y83">
            <v>80</v>
          </cell>
          <cell r="Z83">
            <v>7.6851851851851847E-3</v>
          </cell>
          <cell r="AA83" t="str">
            <v>Barney Tollerson</v>
          </cell>
          <cell r="AB83" t="str">
            <v>Vicarage Park CE</v>
          </cell>
        </row>
        <row r="84">
          <cell r="Y84">
            <v>81</v>
          </cell>
          <cell r="Z84">
            <v>7.8703703703703713E-3</v>
          </cell>
          <cell r="AA84" t="str">
            <v>Rio Boulton</v>
          </cell>
          <cell r="AB84" t="str">
            <v>Stramongate</v>
          </cell>
        </row>
        <row r="85">
          <cell r="Y85">
            <v>82</v>
          </cell>
          <cell r="Z85">
            <v>8.0902777777777778E-3</v>
          </cell>
          <cell r="AA85" t="str">
            <v>Oliver Simpson</v>
          </cell>
          <cell r="AB85" t="str">
            <v>Sedbergh Prep B</v>
          </cell>
        </row>
        <row r="86">
          <cell r="Y86">
            <v>83</v>
          </cell>
          <cell r="Z86">
            <v>8.4375000000000006E-3</v>
          </cell>
          <cell r="AA86" t="str">
            <v>James Muspratt</v>
          </cell>
          <cell r="AB86" t="str">
            <v>Windermere School</v>
          </cell>
        </row>
        <row r="87">
          <cell r="Y87">
            <v>84</v>
          </cell>
          <cell r="Z87">
            <v>8.4837962962962966E-3</v>
          </cell>
          <cell r="AA87" t="str">
            <v>Marlow Holt</v>
          </cell>
          <cell r="AB87" t="str">
            <v>Sedbergh Prep B</v>
          </cell>
        </row>
        <row r="88">
          <cell r="Y88">
            <v>85</v>
          </cell>
          <cell r="Z88">
            <v>9.6874999999999999E-3</v>
          </cell>
          <cell r="AA88" t="str">
            <v>Vincent Lacey</v>
          </cell>
          <cell r="AB88" t="str">
            <v>Grange CE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try"/>
      <sheetName val="Finish"/>
      <sheetName val="Race 1"/>
      <sheetName val="Race 2"/>
      <sheetName val="Race 3"/>
      <sheetName val="Race 4"/>
      <sheetName val="Race 5"/>
      <sheetName val="Race 6"/>
      <sheetName val="Race 7"/>
    </sheetNames>
    <sheetDataSet>
      <sheetData sheetId="0">
        <row r="3">
          <cell r="F3" t="str">
            <v>Year 6 Girls</v>
          </cell>
        </row>
        <row r="4">
          <cell r="F4" t="str">
            <v>Year 6 Boys</v>
          </cell>
        </row>
      </sheetData>
      <sheetData sheetId="1" refreshError="1"/>
      <sheetData sheetId="2">
        <row r="3">
          <cell r="Q3" t="str">
            <v xml:space="preserve">Time </v>
          </cell>
          <cell r="R3" t="str">
            <v>Name</v>
          </cell>
          <cell r="S3" t="str">
            <v>Team</v>
          </cell>
          <cell r="Y3" t="str">
            <v>Pos in race</v>
          </cell>
          <cell r="Z3" t="str">
            <v xml:space="preserve">Time </v>
          </cell>
          <cell r="AA3" t="str">
            <v>Name</v>
          </cell>
          <cell r="AB3" t="str">
            <v>Team</v>
          </cell>
        </row>
        <row r="4">
          <cell r="P4">
            <v>1</v>
          </cell>
          <cell r="Q4">
            <v>7.743055555555556E-3</v>
          </cell>
          <cell r="R4" t="str">
            <v>Ella Martindale</v>
          </cell>
          <cell r="S4" t="str">
            <v>St Thomas, Kendal</v>
          </cell>
          <cell r="Y4">
            <v>1</v>
          </cell>
          <cell r="Z4">
            <v>6.8981481481481489E-3</v>
          </cell>
          <cell r="AA4" t="str">
            <v>Jack Barker</v>
          </cell>
          <cell r="AB4" t="str">
            <v>Sedbergh Prep A</v>
          </cell>
        </row>
        <row r="5">
          <cell r="P5">
            <v>2</v>
          </cell>
          <cell r="Q5">
            <v>7.9166666666666673E-3</v>
          </cell>
          <cell r="R5" t="str">
            <v>Sophie Cowin</v>
          </cell>
          <cell r="S5" t="str">
            <v>St Mary's, Kirkby Lonsdale</v>
          </cell>
          <cell r="Y5">
            <v>2</v>
          </cell>
          <cell r="Z5">
            <v>6.9675925925925921E-3</v>
          </cell>
          <cell r="AA5" t="str">
            <v>Louis Bigland</v>
          </cell>
          <cell r="AB5" t="str">
            <v>Heron Hill</v>
          </cell>
        </row>
        <row r="6">
          <cell r="P6">
            <v>3</v>
          </cell>
          <cell r="Q6">
            <v>8.1481481481481474E-3</v>
          </cell>
          <cell r="R6" t="str">
            <v>Grace Wells</v>
          </cell>
          <cell r="S6" t="str">
            <v>Sedbergh Primary</v>
          </cell>
          <cell r="Y6">
            <v>3</v>
          </cell>
          <cell r="Z6">
            <v>7.8240740740740753E-3</v>
          </cell>
          <cell r="AA6" t="str">
            <v>Rowan Ashworth</v>
          </cell>
          <cell r="AB6" t="str">
            <v>Ambleside CE</v>
          </cell>
        </row>
        <row r="7">
          <cell r="P7">
            <v>4</v>
          </cell>
          <cell r="Q7">
            <v>8.5069444444444437E-3</v>
          </cell>
          <cell r="R7" t="str">
            <v>Vicky Woof</v>
          </cell>
          <cell r="S7" t="str">
            <v>Sedbergh Primary</v>
          </cell>
          <cell r="Y7">
            <v>4</v>
          </cell>
          <cell r="Z7">
            <v>8.1944444444444452E-3</v>
          </cell>
          <cell r="AA7" t="str">
            <v>Freddie Dixon</v>
          </cell>
          <cell r="AB7" t="str">
            <v>Hawkshead</v>
          </cell>
        </row>
        <row r="8">
          <cell r="P8">
            <v>5</v>
          </cell>
          <cell r="Q8">
            <v>8.5995370370370357E-3</v>
          </cell>
          <cell r="R8" t="str">
            <v>Tara Nel Allen</v>
          </cell>
          <cell r="S8" t="str">
            <v>Allithwaite CE</v>
          </cell>
          <cell r="Y8">
            <v>5</v>
          </cell>
          <cell r="Z8">
            <v>8.2638888888888883E-3</v>
          </cell>
          <cell r="AA8" t="str">
            <v>Lewis Fearnhead</v>
          </cell>
          <cell r="AB8" t="str">
            <v>St Mark's, Natland</v>
          </cell>
        </row>
        <row r="9">
          <cell r="P9">
            <v>6</v>
          </cell>
          <cell r="Q9">
            <v>8.6574074074074071E-3</v>
          </cell>
          <cell r="R9" t="str">
            <v>Scarlett Harrison</v>
          </cell>
          <cell r="S9" t="str">
            <v>Sedbergh Prep A</v>
          </cell>
          <cell r="Y9">
            <v>6</v>
          </cell>
          <cell r="Z9">
            <v>7.6388888888888886E-3</v>
          </cell>
          <cell r="AA9" t="str">
            <v>William Garnett</v>
          </cell>
          <cell r="AB9" t="str">
            <v>Milnthorpe</v>
          </cell>
        </row>
        <row r="10">
          <cell r="P10">
            <v>7</v>
          </cell>
          <cell r="Q10">
            <v>8.7037037037037031E-3</v>
          </cell>
          <cell r="R10" t="str">
            <v>Jessica Edmondson</v>
          </cell>
          <cell r="S10" t="str">
            <v>Coniston CE</v>
          </cell>
          <cell r="Y10">
            <v>7</v>
          </cell>
          <cell r="Z10">
            <v>8.4027777777777781E-3</v>
          </cell>
          <cell r="AA10" t="str">
            <v>George Dodgson</v>
          </cell>
          <cell r="AB10" t="str">
            <v>Sedbergh Prep A</v>
          </cell>
        </row>
        <row r="11">
          <cell r="P11">
            <v>8</v>
          </cell>
          <cell r="Q11">
            <v>8.726851851851852E-3</v>
          </cell>
          <cell r="R11" t="str">
            <v>Sophie Roberts</v>
          </cell>
          <cell r="S11" t="str">
            <v>Selside CE</v>
          </cell>
          <cell r="Y11">
            <v>8</v>
          </cell>
          <cell r="Z11">
            <v>8.4259259259259253E-3</v>
          </cell>
          <cell r="AA11" t="str">
            <v>Harry Sharrock</v>
          </cell>
          <cell r="AB11" t="str">
            <v>St Oswald's, Burneside</v>
          </cell>
        </row>
        <row r="12">
          <cell r="P12">
            <v>9</v>
          </cell>
          <cell r="Q12">
            <v>8.773148148148148E-3</v>
          </cell>
          <cell r="R12" t="str">
            <v>Alice Kenyon</v>
          </cell>
          <cell r="S12" t="str">
            <v>Staveley CE</v>
          </cell>
          <cell r="Y12">
            <v>9</v>
          </cell>
          <cell r="Z12">
            <v>8.4606481481481494E-3</v>
          </cell>
          <cell r="AA12" t="str">
            <v>Bruno Fielding</v>
          </cell>
          <cell r="AB12" t="str">
            <v>Sedbergh Prep A</v>
          </cell>
        </row>
        <row r="13">
          <cell r="P13">
            <v>10</v>
          </cell>
          <cell r="Q13">
            <v>8.7847222222222233E-3</v>
          </cell>
          <cell r="R13" t="str">
            <v>Joss Evans</v>
          </cell>
          <cell r="S13" t="str">
            <v>Ambleside CE</v>
          </cell>
          <cell r="Y13">
            <v>10</v>
          </cell>
          <cell r="Z13">
            <v>8.4837962962962966E-3</v>
          </cell>
          <cell r="AA13" t="str">
            <v>Sam Hodgson</v>
          </cell>
          <cell r="AB13" t="str">
            <v>Sedbergh Prep A</v>
          </cell>
        </row>
        <row r="14">
          <cell r="P14">
            <v>11</v>
          </cell>
          <cell r="Q14">
            <v>8.9583333333333338E-3</v>
          </cell>
          <cell r="R14" t="str">
            <v>Emma Duxbury</v>
          </cell>
          <cell r="S14" t="str">
            <v>Ghyllside</v>
          </cell>
          <cell r="Y14">
            <v>11</v>
          </cell>
          <cell r="Z14">
            <v>8.5069444444444437E-3</v>
          </cell>
          <cell r="AA14" t="str">
            <v>Adam Hall</v>
          </cell>
          <cell r="AB14" t="str">
            <v>Sedbergh Primary</v>
          </cell>
        </row>
        <row r="15">
          <cell r="P15">
            <v>12</v>
          </cell>
          <cell r="Q15">
            <v>9.0972222222222218E-3</v>
          </cell>
          <cell r="R15" t="str">
            <v>Patia May Pickering</v>
          </cell>
          <cell r="S15" t="str">
            <v>Windermere School</v>
          </cell>
          <cell r="Y15">
            <v>12</v>
          </cell>
          <cell r="Z15">
            <v>8.5532407407407415E-3</v>
          </cell>
          <cell r="AA15" t="str">
            <v>Idris Morgan</v>
          </cell>
          <cell r="AB15" t="str">
            <v>Staveley CE</v>
          </cell>
        </row>
        <row r="16">
          <cell r="P16">
            <v>13</v>
          </cell>
          <cell r="Q16">
            <v>9.1203703703703707E-3</v>
          </cell>
          <cell r="R16" t="str">
            <v>Imogen Gubbins</v>
          </cell>
          <cell r="S16" t="str">
            <v>Sedbergh Primary</v>
          </cell>
          <cell r="Y16">
            <v>13</v>
          </cell>
          <cell r="Z16">
            <v>8.5879629629629622E-3</v>
          </cell>
          <cell r="AA16" t="str">
            <v>Stanley Allan</v>
          </cell>
          <cell r="AB16" t="str">
            <v>Sedbergh Primary</v>
          </cell>
        </row>
        <row r="17">
          <cell r="P17">
            <v>14</v>
          </cell>
          <cell r="Q17">
            <v>9.1782407407407403E-3</v>
          </cell>
          <cell r="R17" t="str">
            <v>Erin Holton</v>
          </cell>
          <cell r="S17" t="str">
            <v>Sedbergh Primary</v>
          </cell>
          <cell r="Y17">
            <v>14</v>
          </cell>
          <cell r="Z17">
            <v>8.5995370370370357E-3</v>
          </cell>
          <cell r="AA17" t="str">
            <v>Richard Goode Smith</v>
          </cell>
          <cell r="AB17" t="str">
            <v>Grasmere CE</v>
          </cell>
        </row>
        <row r="18">
          <cell r="P18">
            <v>15</v>
          </cell>
          <cell r="Q18">
            <v>9.3287037037037036E-3</v>
          </cell>
          <cell r="R18" t="str">
            <v>Leah Derbyshire</v>
          </cell>
          <cell r="S18" t="str">
            <v>Selside CE</v>
          </cell>
          <cell r="Y18">
            <v>15</v>
          </cell>
          <cell r="Z18">
            <v>8.6226851851851846E-3</v>
          </cell>
          <cell r="AA18" t="str">
            <v>Jody Middleton</v>
          </cell>
          <cell r="AB18" t="str">
            <v>Sedbergh Primary</v>
          </cell>
        </row>
        <row r="19">
          <cell r="P19">
            <v>16</v>
          </cell>
          <cell r="Q19">
            <v>9.3634259259259261E-3</v>
          </cell>
          <cell r="R19" t="str">
            <v>Hattie Newman</v>
          </cell>
          <cell r="S19" t="str">
            <v>Sedbergh Prep A</v>
          </cell>
          <cell r="Y19">
            <v>16</v>
          </cell>
          <cell r="Z19">
            <v>8.6689814814814806E-3</v>
          </cell>
          <cell r="AA19" t="str">
            <v>Reece Kinley</v>
          </cell>
          <cell r="AB19" t="str">
            <v>Heron Hill</v>
          </cell>
        </row>
        <row r="20">
          <cell r="P20">
            <v>17</v>
          </cell>
          <cell r="Q20">
            <v>9.3981481481481485E-3</v>
          </cell>
          <cell r="R20" t="str">
            <v>Karis Rooney</v>
          </cell>
          <cell r="S20" t="str">
            <v>Windermere School</v>
          </cell>
          <cell r="Y20">
            <v>17</v>
          </cell>
          <cell r="Z20">
            <v>8.6921296296296312E-3</v>
          </cell>
          <cell r="AA20" t="str">
            <v>Edward Deighton</v>
          </cell>
          <cell r="AB20" t="str">
            <v>Dent CE</v>
          </cell>
        </row>
        <row r="21">
          <cell r="P21">
            <v>18</v>
          </cell>
          <cell r="Q21">
            <v>9.4212962962962957E-3</v>
          </cell>
          <cell r="R21" t="str">
            <v>Darcey Beecham</v>
          </cell>
          <cell r="S21" t="str">
            <v>Vicarage Park CE</v>
          </cell>
          <cell r="Y21">
            <v>18</v>
          </cell>
          <cell r="Z21">
            <v>8.7037037037037031E-3</v>
          </cell>
          <cell r="AA21" t="str">
            <v>Sam Greenep</v>
          </cell>
          <cell r="AB21" t="str">
            <v>St Mary's, Kirkby Lonsdale</v>
          </cell>
        </row>
        <row r="22">
          <cell r="P22">
            <v>19</v>
          </cell>
          <cell r="Q22">
            <v>9.479166666666667E-3</v>
          </cell>
          <cell r="R22" t="str">
            <v>Olivia Heaword</v>
          </cell>
          <cell r="S22" t="str">
            <v>Heron Hill</v>
          </cell>
          <cell r="Y22">
            <v>19</v>
          </cell>
          <cell r="Z22">
            <v>8.7152777777777784E-3</v>
          </cell>
          <cell r="AA22" t="str">
            <v>Matthew Gornall</v>
          </cell>
          <cell r="AB22" t="str">
            <v>Crosthwaite CE</v>
          </cell>
        </row>
        <row r="23">
          <cell r="P23">
            <v>20</v>
          </cell>
          <cell r="Q23">
            <v>9.4907407407407406E-3</v>
          </cell>
          <cell r="R23" t="str">
            <v>Minnie Mills</v>
          </cell>
          <cell r="S23" t="str">
            <v>St Mary's, Kirkby Lonsdale</v>
          </cell>
          <cell r="Y23">
            <v>20</v>
          </cell>
          <cell r="Z23">
            <v>8.726851851851852E-3</v>
          </cell>
          <cell r="AA23" t="str">
            <v>Jack Hewitson</v>
          </cell>
          <cell r="AB23" t="str">
            <v>Vicarage Park CE</v>
          </cell>
        </row>
        <row r="24">
          <cell r="P24">
            <v>21</v>
          </cell>
          <cell r="Q24">
            <v>9.5370370370370366E-3</v>
          </cell>
          <cell r="R24" t="str">
            <v>Molly Jones</v>
          </cell>
          <cell r="S24" t="str">
            <v>Staveley CE</v>
          </cell>
          <cell r="Y24">
            <v>21</v>
          </cell>
          <cell r="Z24">
            <v>8.7615740740740744E-3</v>
          </cell>
          <cell r="AA24" t="str">
            <v>Toby Cross</v>
          </cell>
          <cell r="AB24" t="str">
            <v>Windermere School</v>
          </cell>
        </row>
        <row r="25">
          <cell r="P25">
            <v>22</v>
          </cell>
          <cell r="Q25">
            <v>9.6643518518518511E-3</v>
          </cell>
          <cell r="R25" t="str">
            <v>Daisy Byron-Keeler</v>
          </cell>
          <cell r="S25" t="str">
            <v>St Mary's, Kirkby Lonsdale</v>
          </cell>
          <cell r="Y25">
            <v>22</v>
          </cell>
          <cell r="Z25">
            <v>8.773148148148148E-3</v>
          </cell>
          <cell r="AA25" t="str">
            <v>Kai Hunte-Moffatt</v>
          </cell>
          <cell r="AB25" t="str">
            <v>St Thomas, Kendal</v>
          </cell>
        </row>
        <row r="26">
          <cell r="P26">
            <v>23</v>
          </cell>
          <cell r="Q26">
            <v>9.6990740740740735E-3</v>
          </cell>
          <cell r="R26" t="str">
            <v>Olivia Hollister</v>
          </cell>
          <cell r="S26" t="str">
            <v>Storth CE</v>
          </cell>
          <cell r="Y26">
            <v>23</v>
          </cell>
          <cell r="Z26">
            <v>8.7847222222222233E-3</v>
          </cell>
          <cell r="AA26" t="str">
            <v>Leo Yeung</v>
          </cell>
          <cell r="AB26" t="str">
            <v>Ghyllside</v>
          </cell>
        </row>
        <row r="27">
          <cell r="P27">
            <v>24</v>
          </cell>
          <cell r="Q27">
            <v>9.7222222222222224E-3</v>
          </cell>
          <cell r="R27" t="str">
            <v>Ava Walsh</v>
          </cell>
          <cell r="S27" t="str">
            <v>Grange CE</v>
          </cell>
          <cell r="Y27">
            <v>24</v>
          </cell>
          <cell r="Z27">
            <v>8.7962962962962968E-3</v>
          </cell>
          <cell r="AA27" t="str">
            <v>Marvin Gibbs</v>
          </cell>
          <cell r="AB27" t="str">
            <v>St Thomas, Kendal</v>
          </cell>
        </row>
        <row r="28">
          <cell r="P28">
            <v>25</v>
          </cell>
          <cell r="Q28">
            <v>9.9074074074074082E-3</v>
          </cell>
          <cell r="R28" t="str">
            <v>Pippa Radford</v>
          </cell>
          <cell r="S28" t="str">
            <v>Sedbergh Prep A</v>
          </cell>
          <cell r="Y28">
            <v>25</v>
          </cell>
          <cell r="Z28">
            <v>8.8425925925925911E-3</v>
          </cell>
          <cell r="AA28" t="str">
            <v>Felix Stewart</v>
          </cell>
          <cell r="AB28" t="str">
            <v>Windermere School</v>
          </cell>
        </row>
        <row r="29">
          <cell r="P29">
            <v>26</v>
          </cell>
          <cell r="Q29">
            <v>9.9537037037037042E-3</v>
          </cell>
          <cell r="R29" t="str">
            <v>Chloe Westmorland</v>
          </cell>
          <cell r="S29" t="str">
            <v>Stramongate</v>
          </cell>
          <cell r="Y29">
            <v>26</v>
          </cell>
          <cell r="Z29">
            <v>8.8773148148148153E-3</v>
          </cell>
          <cell r="AA29" t="str">
            <v>Joel Saunders</v>
          </cell>
          <cell r="AB29" t="str">
            <v>St Mark's, Natland</v>
          </cell>
        </row>
        <row r="30">
          <cell r="P30">
            <v>27</v>
          </cell>
          <cell r="Q30">
            <v>9.9652777777777778E-3</v>
          </cell>
          <cell r="R30" t="str">
            <v>Alice Chapman</v>
          </cell>
          <cell r="S30" t="str">
            <v>Heron Hill</v>
          </cell>
          <cell r="Y30">
            <v>27</v>
          </cell>
          <cell r="Z30">
            <v>8.9236111111111113E-3</v>
          </cell>
          <cell r="AA30" t="str">
            <v>Evan Dart</v>
          </cell>
          <cell r="AB30" t="str">
            <v>Stramongate</v>
          </cell>
        </row>
        <row r="31">
          <cell r="P31">
            <v>28</v>
          </cell>
          <cell r="Q31">
            <v>1.0011574074074074E-2</v>
          </cell>
          <cell r="R31" t="str">
            <v>Nicole Horner-Bourne</v>
          </cell>
          <cell r="S31" t="str">
            <v>Vicarage Park CE</v>
          </cell>
          <cell r="Y31">
            <v>28</v>
          </cell>
          <cell r="Z31">
            <v>8.9467592592592585E-3</v>
          </cell>
          <cell r="AA31" t="str">
            <v>Felix Kerslake</v>
          </cell>
          <cell r="AB31" t="str">
            <v>St Mary's, Kirkby Lonsdale</v>
          </cell>
        </row>
        <row r="32">
          <cell r="P32">
            <v>29</v>
          </cell>
          <cell r="Q32">
            <v>1.0034722222222221E-2</v>
          </cell>
          <cell r="R32" t="str">
            <v>Gracie Yearsley</v>
          </cell>
          <cell r="S32" t="str">
            <v>Windermere School</v>
          </cell>
          <cell r="Y32">
            <v>29</v>
          </cell>
          <cell r="Z32">
            <v>8.9814814814814809E-3</v>
          </cell>
          <cell r="AA32" t="str">
            <v>Reuben Wiltshire</v>
          </cell>
          <cell r="AB32" t="str">
            <v>Sedbergh Prep A</v>
          </cell>
        </row>
        <row r="33">
          <cell r="P33">
            <v>30</v>
          </cell>
          <cell r="Q33">
            <v>1.0138888888888888E-2</v>
          </cell>
          <cell r="R33" t="str">
            <v>Amelie Shepard</v>
          </cell>
          <cell r="S33" t="str">
            <v>Sedbergh Prep A</v>
          </cell>
          <cell r="Y33">
            <v>30</v>
          </cell>
          <cell r="Z33">
            <v>8.9930555555555545E-3</v>
          </cell>
          <cell r="AA33" t="str">
            <v>Evan Barron</v>
          </cell>
          <cell r="AB33" t="str">
            <v>Stramongate</v>
          </cell>
        </row>
        <row r="34">
          <cell r="P34">
            <v>31</v>
          </cell>
          <cell r="Q34">
            <v>1.0289351851851852E-2</v>
          </cell>
          <cell r="R34" t="str">
            <v>Elsa Jurd</v>
          </cell>
          <cell r="S34" t="str">
            <v>Windermere School</v>
          </cell>
          <cell r="Y34">
            <v>31</v>
          </cell>
          <cell r="Z34">
            <v>9.0046296296296298E-3</v>
          </cell>
          <cell r="AA34" t="str">
            <v>William Morrell</v>
          </cell>
          <cell r="AB34" t="str">
            <v>Grange CE</v>
          </cell>
        </row>
        <row r="35">
          <cell r="P35">
            <v>32</v>
          </cell>
          <cell r="Q35">
            <v>1.0381944444444444E-2</v>
          </cell>
          <cell r="R35" t="str">
            <v>Nancy Smith</v>
          </cell>
          <cell r="S35" t="str">
            <v>Stramongate</v>
          </cell>
          <cell r="Y35">
            <v>32</v>
          </cell>
          <cell r="Z35">
            <v>8.3333333333333332E-3</v>
          </cell>
          <cell r="AA35" t="str">
            <v>Freddie Cragg</v>
          </cell>
          <cell r="AB35" t="str">
            <v>Vicarage Park CE</v>
          </cell>
        </row>
        <row r="36">
          <cell r="P36">
            <v>33</v>
          </cell>
          <cell r="Q36">
            <v>1.042824074074074E-2</v>
          </cell>
          <cell r="R36" t="str">
            <v>Isla Gordon</v>
          </cell>
          <cell r="S36" t="str">
            <v>Dent CE</v>
          </cell>
          <cell r="Y36">
            <v>33</v>
          </cell>
          <cell r="Z36">
            <v>8.3564814814814804E-3</v>
          </cell>
          <cell r="AA36" t="str">
            <v>William Patterson</v>
          </cell>
          <cell r="AB36" t="str">
            <v>Hawkshead</v>
          </cell>
        </row>
        <row r="37">
          <cell r="P37">
            <v>34</v>
          </cell>
          <cell r="Q37">
            <v>1.0578703703703703E-2</v>
          </cell>
          <cell r="R37" t="str">
            <v>Sienna Evans</v>
          </cell>
          <cell r="S37" t="str">
            <v>Ambleside CE</v>
          </cell>
          <cell r="Y37">
            <v>34</v>
          </cell>
          <cell r="Z37">
            <v>8.3796296296296292E-3</v>
          </cell>
          <cell r="AA37" t="str">
            <v>Alfie Coward</v>
          </cell>
          <cell r="AB37" t="str">
            <v>Vicarage Park CE</v>
          </cell>
        </row>
        <row r="38">
          <cell r="P38">
            <v>35</v>
          </cell>
          <cell r="Q38">
            <v>1.0625000000000001E-2</v>
          </cell>
          <cell r="R38" t="str">
            <v>Ella Rice-Troughton</v>
          </cell>
          <cell r="S38" t="str">
            <v>Grange CE</v>
          </cell>
          <cell r="Y38">
            <v>35</v>
          </cell>
          <cell r="Z38">
            <v>8.4027777777777781E-3</v>
          </cell>
          <cell r="AA38" t="str">
            <v>Ben Platt</v>
          </cell>
          <cell r="AB38" t="str">
            <v>Windermere School</v>
          </cell>
        </row>
        <row r="39">
          <cell r="P39">
            <v>36</v>
          </cell>
          <cell r="Q39">
            <v>1.0775462962962964E-2</v>
          </cell>
          <cell r="R39" t="str">
            <v>Ella Townson</v>
          </cell>
          <cell r="S39" t="str">
            <v>Vicarage Park CE</v>
          </cell>
          <cell r="Y39">
            <v>36</v>
          </cell>
          <cell r="Z39">
            <v>8.4143518518518517E-3</v>
          </cell>
          <cell r="AA39" t="str">
            <v>Alex Nuta</v>
          </cell>
          <cell r="AB39" t="str">
            <v>Stramongate</v>
          </cell>
        </row>
        <row r="40">
          <cell r="P40">
            <v>37</v>
          </cell>
          <cell r="Q40">
            <v>1.0868055555555556E-2</v>
          </cell>
          <cell r="R40" t="str">
            <v xml:space="preserve">Bethan Webster </v>
          </cell>
          <cell r="S40" t="str">
            <v>Ghyllside</v>
          </cell>
          <cell r="Y40">
            <v>37</v>
          </cell>
          <cell r="Z40">
            <v>8.4259259259259253E-3</v>
          </cell>
          <cell r="AA40" t="str">
            <v>Luke Campbell</v>
          </cell>
          <cell r="AB40" t="str">
            <v>Grasmere CE</v>
          </cell>
        </row>
        <row r="41">
          <cell r="P41">
            <v>38</v>
          </cell>
          <cell r="Q41">
            <v>1.087962962962963E-2</v>
          </cell>
          <cell r="R41" t="str">
            <v>Poppy Scott</v>
          </cell>
          <cell r="S41" t="str">
            <v>Ghyllside</v>
          </cell>
          <cell r="Y41">
            <v>38</v>
          </cell>
          <cell r="Z41">
            <v>8.4490740740740741E-3</v>
          </cell>
          <cell r="AA41" t="str">
            <v>Joshua Wilson</v>
          </cell>
          <cell r="AB41" t="str">
            <v>St Oswald's, Burneside</v>
          </cell>
        </row>
        <row r="42">
          <cell r="P42">
            <v>39</v>
          </cell>
          <cell r="Q42">
            <v>1.087962962962963E-2</v>
          </cell>
          <cell r="R42" t="str">
            <v>Eve Murphy</v>
          </cell>
          <cell r="S42" t="str">
            <v>Vicarage Park CE</v>
          </cell>
          <cell r="Y42">
            <v>39</v>
          </cell>
          <cell r="Z42">
            <v>8.4606481481481494E-3</v>
          </cell>
          <cell r="AA42" t="str">
            <v>Toby Greensmith</v>
          </cell>
          <cell r="AB42" t="str">
            <v>Sedbergh Primary</v>
          </cell>
        </row>
        <row r="43">
          <cell r="P43">
            <v>40</v>
          </cell>
          <cell r="Q43">
            <v>1.0902777777777777E-2</v>
          </cell>
          <cell r="R43" t="str">
            <v>Florence Patterson</v>
          </cell>
          <cell r="S43" t="str">
            <v>Crosthwaite CE</v>
          </cell>
          <cell r="Y43">
            <v>40</v>
          </cell>
          <cell r="Z43">
            <v>8.4722222222222213E-3</v>
          </cell>
          <cell r="AA43" t="str">
            <v>Adam Sen</v>
          </cell>
          <cell r="AB43" t="str">
            <v>Sedbergh Primary</v>
          </cell>
        </row>
        <row r="44">
          <cell r="P44">
            <v>41</v>
          </cell>
          <cell r="Q44">
            <v>1.0925925925925924E-2</v>
          </cell>
          <cell r="R44" t="str">
            <v>Tia Doherty</v>
          </cell>
          <cell r="S44" t="str">
            <v>Vicarage Park CE</v>
          </cell>
          <cell r="Y44">
            <v>41</v>
          </cell>
          <cell r="Z44">
            <v>8.4837962962962966E-3</v>
          </cell>
          <cell r="AA44" t="str">
            <v>Louis Dalzell</v>
          </cell>
          <cell r="AB44" t="str">
            <v>Dean Gibson</v>
          </cell>
        </row>
        <row r="45">
          <cell r="P45">
            <v>42</v>
          </cell>
          <cell r="Q45">
            <v>1.1006944444444444E-2</v>
          </cell>
          <cell r="R45" t="str">
            <v>Ruby Allison</v>
          </cell>
          <cell r="S45" t="str">
            <v>Grasmere CE</v>
          </cell>
          <cell r="Y45">
            <v>42</v>
          </cell>
          <cell r="Z45">
            <v>8.4953703703703701E-3</v>
          </cell>
          <cell r="AA45" t="str">
            <v>Ian Bethell</v>
          </cell>
          <cell r="AB45" t="str">
            <v>Windermere School</v>
          </cell>
        </row>
        <row r="46">
          <cell r="P46">
            <v>43</v>
          </cell>
          <cell r="Q46">
            <v>1.1099537037037038E-2</v>
          </cell>
          <cell r="R46" t="str">
            <v>Marika Turczenik</v>
          </cell>
          <cell r="S46" t="str">
            <v>Ambleside CE</v>
          </cell>
          <cell r="Y46">
            <v>43</v>
          </cell>
          <cell r="Z46">
            <v>8.5069444444444437E-3</v>
          </cell>
          <cell r="AA46" t="str">
            <v>Joseph D'Arcy</v>
          </cell>
          <cell r="AB46" t="str">
            <v>Dean Gibson</v>
          </cell>
        </row>
        <row r="47">
          <cell r="P47">
            <v>44</v>
          </cell>
          <cell r="Q47">
            <v>1.1157407407407408E-2</v>
          </cell>
          <cell r="R47" t="str">
            <v>Jessica Crowe</v>
          </cell>
          <cell r="S47" t="str">
            <v>Ambleside CE</v>
          </cell>
          <cell r="Y47">
            <v>44</v>
          </cell>
          <cell r="Z47">
            <v>8.5300925925925926E-3</v>
          </cell>
          <cell r="AA47" t="str">
            <v>Milo Dawson</v>
          </cell>
          <cell r="AB47" t="str">
            <v>Crosthwaite CE</v>
          </cell>
        </row>
        <row r="48">
          <cell r="P48">
            <v>45</v>
          </cell>
          <cell r="Q48">
            <v>1.1249999999999998E-2</v>
          </cell>
          <cell r="R48" t="str">
            <v>Nicole Dix</v>
          </cell>
          <cell r="S48" t="str">
            <v>Ambleside CE</v>
          </cell>
          <cell r="Y48">
            <v>45</v>
          </cell>
          <cell r="Z48">
            <v>8.5532407407407415E-3</v>
          </cell>
          <cell r="AA48" t="str">
            <v>Sam Wilson</v>
          </cell>
          <cell r="AB48" t="str">
            <v>Sedbergh Primary</v>
          </cell>
        </row>
        <row r="49">
          <cell r="P49">
            <v>46</v>
          </cell>
          <cell r="Q49">
            <v>1.1284722222222222E-2</v>
          </cell>
          <cell r="R49" t="str">
            <v>Millie Westmoreland-Nicholson</v>
          </cell>
          <cell r="S49" t="str">
            <v>Windermere School</v>
          </cell>
          <cell r="Y49">
            <v>46</v>
          </cell>
          <cell r="Z49">
            <v>8.5879629629629622E-3</v>
          </cell>
          <cell r="AA49" t="str">
            <v>Fergus Holden</v>
          </cell>
          <cell r="AB49" t="str">
            <v>Sedbergh Prep A</v>
          </cell>
        </row>
        <row r="50">
          <cell r="P50">
            <v>47</v>
          </cell>
          <cell r="Q50">
            <v>1.1319444444444444E-2</v>
          </cell>
          <cell r="R50" t="str">
            <v>Mischa Askins</v>
          </cell>
          <cell r="S50" t="str">
            <v>Sedbergh Prep A</v>
          </cell>
          <cell r="Y50">
            <v>47</v>
          </cell>
          <cell r="Z50">
            <v>8.5995370370370357E-3</v>
          </cell>
          <cell r="AA50" t="str">
            <v>Ryan Young</v>
          </cell>
          <cell r="AB50" t="str">
            <v>St Oswald's, Burneside</v>
          </cell>
        </row>
        <row r="51">
          <cell r="P51">
            <v>48</v>
          </cell>
          <cell r="Q51">
            <v>1.1342592592592592E-2</v>
          </cell>
          <cell r="R51" t="str">
            <v>Phoebe Johnson</v>
          </cell>
          <cell r="S51" t="str">
            <v>Milnthorpe</v>
          </cell>
          <cell r="Y51">
            <v>48</v>
          </cell>
          <cell r="Z51">
            <v>8.611111111111111E-3</v>
          </cell>
          <cell r="AA51" t="str">
            <v>James Sloss</v>
          </cell>
          <cell r="AB51" t="str">
            <v>Sedbergh Prep B</v>
          </cell>
        </row>
        <row r="52">
          <cell r="P52">
            <v>49</v>
          </cell>
          <cell r="Q52">
            <v>1.1550925925925925E-2</v>
          </cell>
          <cell r="R52" t="str">
            <v>Holly Holgate-Smith</v>
          </cell>
          <cell r="S52" t="str">
            <v>Sedbergh Prep A</v>
          </cell>
          <cell r="Y52">
            <v>49</v>
          </cell>
          <cell r="Z52">
            <v>8.6226851851851846E-3</v>
          </cell>
          <cell r="AA52" t="str">
            <v>Charlie Clayton</v>
          </cell>
          <cell r="AB52" t="str">
            <v>Ghyllside</v>
          </cell>
        </row>
        <row r="53">
          <cell r="P53">
            <v>50</v>
          </cell>
          <cell r="Q53">
            <v>1.1759259259259259E-2</v>
          </cell>
          <cell r="R53" t="str">
            <v>Lucy Topliss</v>
          </cell>
          <cell r="S53" t="str">
            <v>Sedbergh Prep B</v>
          </cell>
          <cell r="Y53">
            <v>50</v>
          </cell>
          <cell r="Z53">
            <v>8.6574074074074071E-3</v>
          </cell>
          <cell r="AA53" t="str">
            <v>Sam Wilson</v>
          </cell>
          <cell r="AB53" t="str">
            <v>Storth CE</v>
          </cell>
        </row>
        <row r="54">
          <cell r="P54">
            <v>51</v>
          </cell>
          <cell r="Q54">
            <v>1.1817129629629629E-2</v>
          </cell>
          <cell r="R54" t="str">
            <v>Abi Webster</v>
          </cell>
          <cell r="S54" t="str">
            <v>St Mary's, Kirkby Lonsdale</v>
          </cell>
          <cell r="Y54">
            <v>51</v>
          </cell>
          <cell r="Z54">
            <v>8.6689814814814806E-3</v>
          </cell>
          <cell r="AA54" t="str">
            <v>Frankie Wilson-Jones</v>
          </cell>
          <cell r="AB54" t="str">
            <v>Milnthorpe</v>
          </cell>
        </row>
        <row r="55">
          <cell r="P55">
            <v>52</v>
          </cell>
          <cell r="Q55">
            <v>1.1851851851851851E-2</v>
          </cell>
          <cell r="R55" t="str">
            <v>Lucy Crockford</v>
          </cell>
          <cell r="S55" t="str">
            <v>Stramongate</v>
          </cell>
          <cell r="Y55">
            <v>52</v>
          </cell>
          <cell r="Z55">
            <v>8.6805555555555559E-3</v>
          </cell>
          <cell r="AA55" t="str">
            <v>Jayden Macareth</v>
          </cell>
          <cell r="AB55" t="str">
            <v>Ghyllside</v>
          </cell>
        </row>
        <row r="56">
          <cell r="P56">
            <v>53</v>
          </cell>
          <cell r="Q56">
            <v>1.1967592592592592E-2</v>
          </cell>
          <cell r="R56" t="str">
            <v>Grace Power</v>
          </cell>
          <cell r="S56" t="str">
            <v>St Mary's, Kirkby Lonsdale</v>
          </cell>
          <cell r="Y56">
            <v>53</v>
          </cell>
          <cell r="Z56">
            <v>8.7384259259259255E-3</v>
          </cell>
          <cell r="AA56" t="str">
            <v>Bruce Thwaites</v>
          </cell>
          <cell r="AB56" t="str">
            <v>Grayrigg CE</v>
          </cell>
        </row>
        <row r="57">
          <cell r="P57">
            <v>54</v>
          </cell>
          <cell r="Q57">
            <v>1.2048611111111112E-2</v>
          </cell>
          <cell r="R57" t="str">
            <v>Lily Cross</v>
          </cell>
          <cell r="S57" t="str">
            <v>Crosthwaite CE</v>
          </cell>
          <cell r="Y57">
            <v>54</v>
          </cell>
          <cell r="Z57">
            <v>8.7499999999999991E-3</v>
          </cell>
          <cell r="AA57" t="str">
            <v>Jack Gilpin</v>
          </cell>
          <cell r="AB57" t="str">
            <v>Milnthorpe</v>
          </cell>
        </row>
        <row r="58">
          <cell r="P58">
            <v>55</v>
          </cell>
          <cell r="Q58">
            <v>1.207175925925926E-2</v>
          </cell>
          <cell r="R58" t="str">
            <v>Kacey Procter</v>
          </cell>
          <cell r="S58" t="str">
            <v>Grange CE</v>
          </cell>
          <cell r="Y58">
            <v>55</v>
          </cell>
          <cell r="Z58">
            <v>8.7615740740740744E-3</v>
          </cell>
          <cell r="AA58" t="str">
            <v>Sam Jackson</v>
          </cell>
          <cell r="AB58" t="str">
            <v>Grayrigg CE</v>
          </cell>
        </row>
        <row r="59">
          <cell r="P59">
            <v>56</v>
          </cell>
          <cell r="Q59">
            <v>1.2094907407407408E-2</v>
          </cell>
          <cell r="R59" t="str">
            <v>Chloe Dent</v>
          </cell>
          <cell r="S59" t="str">
            <v>Vicarage Park CE</v>
          </cell>
          <cell r="Y59">
            <v>56</v>
          </cell>
          <cell r="Z59">
            <v>8.773148148148148E-3</v>
          </cell>
          <cell r="AA59" t="str">
            <v>Joseph Turner</v>
          </cell>
          <cell r="AB59" t="str">
            <v>St Mary's, Kirkby Lonsdale</v>
          </cell>
        </row>
        <row r="60">
          <cell r="P60">
            <v>57</v>
          </cell>
          <cell r="Q60">
            <v>1.2291666666666666E-2</v>
          </cell>
          <cell r="R60" t="str">
            <v>Rosie Hodgson</v>
          </cell>
          <cell r="S60" t="str">
            <v>Dent CE</v>
          </cell>
          <cell r="Y60">
            <v>57</v>
          </cell>
          <cell r="Z60">
            <v>8.7962962962962968E-3</v>
          </cell>
          <cell r="AA60" t="str">
            <v>Alex Barnard</v>
          </cell>
          <cell r="AB60" t="str">
            <v>Storth CE</v>
          </cell>
        </row>
        <row r="61">
          <cell r="P61">
            <v>58</v>
          </cell>
          <cell r="Q61">
            <v>1.2407407407407409E-2</v>
          </cell>
          <cell r="R61" t="str">
            <v>Alice Walmsley</v>
          </cell>
          <cell r="S61" t="str">
            <v>Grange CE</v>
          </cell>
          <cell r="Y61">
            <v>58</v>
          </cell>
          <cell r="Z61">
            <v>8.8425925925925911E-3</v>
          </cell>
          <cell r="AA61" t="str">
            <v>Gus Blakeney Edwards</v>
          </cell>
          <cell r="AB61" t="str">
            <v>Ghyllside</v>
          </cell>
        </row>
        <row r="62">
          <cell r="P62">
            <v>59</v>
          </cell>
          <cell r="Q62">
            <v>1.2604166666666666E-2</v>
          </cell>
          <cell r="R62" t="str">
            <v>Rose Seymour</v>
          </cell>
          <cell r="S62" t="str">
            <v>Sedbergh Prep B</v>
          </cell>
          <cell r="Y62">
            <v>59</v>
          </cell>
          <cell r="Z62">
            <v>8.8773148148148153E-3</v>
          </cell>
          <cell r="AA62" t="str">
            <v>Matthew Yarker</v>
          </cell>
          <cell r="AB62" t="str">
            <v>Stramongate</v>
          </cell>
        </row>
        <row r="63">
          <cell r="P63">
            <v>60</v>
          </cell>
          <cell r="Q63">
            <v>1.269675925925926E-2</v>
          </cell>
          <cell r="R63" t="str">
            <v>Megan Smith</v>
          </cell>
          <cell r="S63" t="str">
            <v>Milnthorpe</v>
          </cell>
          <cell r="Y63">
            <v>60</v>
          </cell>
          <cell r="Z63">
            <v>8.9004629629629625E-3</v>
          </cell>
          <cell r="AA63" t="str">
            <v>Sam Mallinson</v>
          </cell>
          <cell r="AB63" t="str">
            <v>Allithwaite CE</v>
          </cell>
        </row>
        <row r="64">
          <cell r="P64">
            <v>61</v>
          </cell>
          <cell r="Q64">
            <v>1.2777777777777777E-2</v>
          </cell>
          <cell r="R64" t="str">
            <v>Daisey Johnson-Peart</v>
          </cell>
          <cell r="S64" t="str">
            <v>Coniston CE</v>
          </cell>
          <cell r="Y64">
            <v>61</v>
          </cell>
          <cell r="Z64">
            <v>8.9236111111111113E-3</v>
          </cell>
          <cell r="AA64" t="str">
            <v>James Leech Sanders</v>
          </cell>
          <cell r="AB64" t="str">
            <v>Grasmere CE</v>
          </cell>
        </row>
        <row r="65">
          <cell r="P65">
            <v>62</v>
          </cell>
          <cell r="Q65">
            <v>1.3020833333333334E-2</v>
          </cell>
          <cell r="R65" t="str">
            <v>Eve Robinson</v>
          </cell>
          <cell r="S65" t="str">
            <v>Sedbergh Prep B</v>
          </cell>
          <cell r="Y65">
            <v>62</v>
          </cell>
          <cell r="Z65">
            <v>8.9699074074074073E-3</v>
          </cell>
          <cell r="AA65" t="str">
            <v>Luke Edmondson</v>
          </cell>
          <cell r="AB65" t="str">
            <v>Milnthorpe</v>
          </cell>
        </row>
        <row r="66">
          <cell r="P66">
            <v>63</v>
          </cell>
          <cell r="Q66">
            <v>1.329861111111111E-2</v>
          </cell>
          <cell r="R66" t="str">
            <v>Grace Thompson</v>
          </cell>
          <cell r="S66" t="str">
            <v>Grange CE</v>
          </cell>
          <cell r="Y66">
            <v>63</v>
          </cell>
          <cell r="Z66">
            <v>8.9930555555555545E-3</v>
          </cell>
          <cell r="AA66" t="str">
            <v>Matthew Moses</v>
          </cell>
          <cell r="AB66" t="str">
            <v>Milnthorpe</v>
          </cell>
        </row>
        <row r="67">
          <cell r="Y67">
            <v>64</v>
          </cell>
          <cell r="Z67">
            <v>9.1435185185185178E-3</v>
          </cell>
          <cell r="AA67" t="str">
            <v>James Longley</v>
          </cell>
          <cell r="AB67" t="str">
            <v>St Mary's, Kirkby Lonsdale</v>
          </cell>
        </row>
        <row r="68">
          <cell r="Y68">
            <v>65</v>
          </cell>
          <cell r="Z68">
            <v>9.2245370370370363E-3</v>
          </cell>
          <cell r="AA68" t="str">
            <v>Sam Thornley</v>
          </cell>
          <cell r="AB68" t="str">
            <v>Hawkshead</v>
          </cell>
        </row>
        <row r="69">
          <cell r="Y69">
            <v>66</v>
          </cell>
          <cell r="Z69">
            <v>9.2361111111111116E-3</v>
          </cell>
          <cell r="AA69" t="str">
            <v>Oliver Boyd</v>
          </cell>
          <cell r="AB69" t="str">
            <v>Storth CE</v>
          </cell>
        </row>
        <row r="70">
          <cell r="Y70">
            <v>67</v>
          </cell>
          <cell r="Z70">
            <v>9.3518518518518525E-3</v>
          </cell>
          <cell r="AA70" t="str">
            <v>Joe Bulman</v>
          </cell>
          <cell r="AB70" t="str">
            <v>Stramongate</v>
          </cell>
        </row>
        <row r="71">
          <cell r="Y71">
            <v>68</v>
          </cell>
          <cell r="Z71">
            <v>9.3749999999999997E-3</v>
          </cell>
          <cell r="AA71" t="str">
            <v>Ben South</v>
          </cell>
          <cell r="AB71" t="str">
            <v>Sedbergh Prep B</v>
          </cell>
        </row>
        <row r="72">
          <cell r="Y72">
            <v>69</v>
          </cell>
          <cell r="Z72">
            <v>9.4444444444444445E-3</v>
          </cell>
          <cell r="AA72" t="str">
            <v>Oliver Harmer</v>
          </cell>
          <cell r="AB72" t="str">
            <v>Milnthorpe</v>
          </cell>
        </row>
        <row r="73">
          <cell r="Y73">
            <v>70</v>
          </cell>
          <cell r="Z73">
            <v>9.5486111111111101E-3</v>
          </cell>
          <cell r="AA73" t="str">
            <v>Iggy Random Love</v>
          </cell>
          <cell r="AB73" t="str">
            <v>Allithwaite CE</v>
          </cell>
        </row>
        <row r="74">
          <cell r="Y74">
            <v>71</v>
          </cell>
          <cell r="Z74">
            <v>9.571759259259259E-3</v>
          </cell>
          <cell r="AA74" t="str">
            <v>Ross Best</v>
          </cell>
          <cell r="AB74" t="str">
            <v>Grange CE</v>
          </cell>
        </row>
        <row r="75">
          <cell r="Y75">
            <v>72</v>
          </cell>
          <cell r="Z75">
            <v>9.5833333333333343E-3</v>
          </cell>
          <cell r="AA75" t="str">
            <v>Felix Brakewell</v>
          </cell>
          <cell r="AB75" t="str">
            <v>Sedbergh Prep B</v>
          </cell>
        </row>
        <row r="76">
          <cell r="Y76">
            <v>73</v>
          </cell>
          <cell r="Z76">
            <v>9.6296296296296303E-3</v>
          </cell>
          <cell r="AA76" t="str">
            <v>Max Brodie-Greer</v>
          </cell>
          <cell r="AB76" t="str">
            <v>Windermere School</v>
          </cell>
        </row>
        <row r="77">
          <cell r="Y77">
            <v>74</v>
          </cell>
          <cell r="Z77">
            <v>9.6643518518518511E-3</v>
          </cell>
          <cell r="AA77" t="str">
            <v>Oliver Gratrix</v>
          </cell>
          <cell r="AB77" t="str">
            <v>Sedbergh Prep B</v>
          </cell>
        </row>
        <row r="78">
          <cell r="Y78">
            <v>75</v>
          </cell>
          <cell r="Z78">
            <v>9.7106481481481471E-3</v>
          </cell>
          <cell r="AA78" t="str">
            <v>LeoMacDonald</v>
          </cell>
          <cell r="AB78" t="str">
            <v>Grange CE</v>
          </cell>
        </row>
        <row r="79">
          <cell r="Y79">
            <v>76</v>
          </cell>
          <cell r="Z79">
            <v>9.7222222222222224E-3</v>
          </cell>
          <cell r="AA79" t="str">
            <v>Oliver Willoughby</v>
          </cell>
          <cell r="AB79" t="str">
            <v>Ghyllside</v>
          </cell>
        </row>
        <row r="80">
          <cell r="Y80">
            <v>77</v>
          </cell>
          <cell r="Z80">
            <v>9.7337962962962977E-3</v>
          </cell>
          <cell r="AA80" t="str">
            <v>Finlay Tatham</v>
          </cell>
          <cell r="AB80" t="str">
            <v>Heron Hill</v>
          </cell>
        </row>
        <row r="81">
          <cell r="Y81">
            <v>78</v>
          </cell>
          <cell r="Z81">
            <v>9.7569444444444448E-3</v>
          </cell>
          <cell r="AA81" t="str">
            <v>Paddy Wood</v>
          </cell>
          <cell r="AB81" t="str">
            <v>Ambleside CE</v>
          </cell>
        </row>
        <row r="82">
          <cell r="Y82">
            <v>79</v>
          </cell>
          <cell r="Z82">
            <v>9.780092592592592E-3</v>
          </cell>
          <cell r="AA82" t="str">
            <v xml:space="preserve">Can Drake </v>
          </cell>
          <cell r="AB82" t="str">
            <v>Vicarage Park CE</v>
          </cell>
        </row>
        <row r="83">
          <cell r="Y83">
            <v>80</v>
          </cell>
          <cell r="Z83">
            <v>9.9537037037037042E-3</v>
          </cell>
          <cell r="AA83" t="str">
            <v>Patrick Osmond</v>
          </cell>
          <cell r="AB83" t="str">
            <v>Sedbergh Prep B</v>
          </cell>
        </row>
        <row r="84">
          <cell r="Y84">
            <v>81</v>
          </cell>
          <cell r="Z84">
            <v>1.0092592592592592E-2</v>
          </cell>
          <cell r="AA84" t="str">
            <v>James Raven</v>
          </cell>
          <cell r="AB84" t="str">
            <v>Staveley CE</v>
          </cell>
        </row>
        <row r="85">
          <cell r="Y85">
            <v>82</v>
          </cell>
          <cell r="Z85">
            <v>1.0243055555555556E-2</v>
          </cell>
          <cell r="AA85" t="str">
            <v>Cameron Stevenson</v>
          </cell>
          <cell r="AB85" t="str">
            <v>Lindale CE</v>
          </cell>
        </row>
        <row r="86">
          <cell r="Y86">
            <v>83</v>
          </cell>
          <cell r="Z86">
            <v>1.0324074074074074E-2</v>
          </cell>
          <cell r="AA86" t="str">
            <v>James Roy</v>
          </cell>
          <cell r="AB86" t="str">
            <v>Lindale CE</v>
          </cell>
        </row>
        <row r="87">
          <cell r="Y87">
            <v>84</v>
          </cell>
          <cell r="Z87">
            <v>1.0474537037037037E-2</v>
          </cell>
          <cell r="AA87" t="str">
            <v>Myles Stainton</v>
          </cell>
          <cell r="AB87" t="str">
            <v>Dent CE</v>
          </cell>
        </row>
        <row r="88">
          <cell r="Y88">
            <v>85</v>
          </cell>
          <cell r="Z88">
            <v>1.0729166666666666E-2</v>
          </cell>
          <cell r="AA88" t="str">
            <v>Zac Cliff</v>
          </cell>
          <cell r="AB88" t="str">
            <v>St Mary's, Kirkby Lonsdale</v>
          </cell>
        </row>
        <row r="89">
          <cell r="Y89">
            <v>86</v>
          </cell>
          <cell r="Z89">
            <v>1.0995370370370371E-2</v>
          </cell>
          <cell r="AA89" t="str">
            <v>Oliver Griffin</v>
          </cell>
          <cell r="AB89" t="str">
            <v>Sedbergh Prep B</v>
          </cell>
        </row>
        <row r="90">
          <cell r="Y90">
            <v>87</v>
          </cell>
          <cell r="Z90">
            <v>1.1157407407407408E-2</v>
          </cell>
          <cell r="AA90" t="str">
            <v>Finley Leck</v>
          </cell>
          <cell r="AB90" t="str">
            <v>Staveley CE</v>
          </cell>
        </row>
        <row r="91">
          <cell r="Y91">
            <v>88</v>
          </cell>
          <cell r="Z91">
            <v>1.1388888888888888E-2</v>
          </cell>
          <cell r="AA91" t="str">
            <v>Samuel Burns</v>
          </cell>
          <cell r="AB91" t="str">
            <v>Sedbergh Prep B</v>
          </cell>
        </row>
        <row r="92">
          <cell r="Y92">
            <v>89</v>
          </cell>
          <cell r="Z92">
            <v>1.1747685185185186E-2</v>
          </cell>
          <cell r="AA92" t="str">
            <v>Arthur Cooper</v>
          </cell>
          <cell r="AB92" t="str">
            <v>Sedbergh Prep B</v>
          </cell>
        </row>
        <row r="93">
          <cell r="Y93">
            <v>90</v>
          </cell>
          <cell r="Z93">
            <v>1.1793981481481482E-2</v>
          </cell>
          <cell r="AA93" t="str">
            <v>Connor Keeler</v>
          </cell>
          <cell r="AB93" t="str">
            <v>Sedbergh Prep B</v>
          </cell>
        </row>
        <row r="94">
          <cell r="Y94">
            <v>91</v>
          </cell>
          <cell r="Z94">
            <v>1.1817129629629629E-2</v>
          </cell>
          <cell r="AA94" t="str">
            <v>Jack Metcalfe</v>
          </cell>
          <cell r="AB94" t="str">
            <v>Crosthwaite CE</v>
          </cell>
        </row>
        <row r="95">
          <cell r="Y95">
            <v>92</v>
          </cell>
          <cell r="Z95">
            <v>1.2164351851851852E-2</v>
          </cell>
          <cell r="AA95" t="str">
            <v>Jack Inman</v>
          </cell>
          <cell r="AB95" t="str">
            <v>Coniston CE</v>
          </cell>
        </row>
        <row r="96">
          <cell r="Y96">
            <v>93</v>
          </cell>
          <cell r="Z96">
            <v>1.2187500000000002E-2</v>
          </cell>
          <cell r="AA96" t="str">
            <v>Tom Seeds</v>
          </cell>
          <cell r="AB96" t="str">
            <v>Staveley CE</v>
          </cell>
        </row>
        <row r="97">
          <cell r="Y97">
            <v>94</v>
          </cell>
          <cell r="Z97">
            <v>1.2233796296296296E-2</v>
          </cell>
          <cell r="AA97" t="str">
            <v>Peter Wilson</v>
          </cell>
          <cell r="AB97" t="str">
            <v>Staveley CE</v>
          </cell>
        </row>
        <row r="98">
          <cell r="Y98">
            <v>95</v>
          </cell>
          <cell r="Z98">
            <v>1.2731481481481481E-2</v>
          </cell>
          <cell r="AA98" t="str">
            <v>Tom Cash</v>
          </cell>
          <cell r="AB98" t="str">
            <v>Dent CE</v>
          </cell>
        </row>
        <row r="99">
          <cell r="Y99">
            <v>96</v>
          </cell>
          <cell r="Z99">
            <v>1.275462962962963E-2</v>
          </cell>
          <cell r="AA99" t="str">
            <v>Hayden Taylor-Heys</v>
          </cell>
          <cell r="AB99" t="str">
            <v>Sedbergh Prep B</v>
          </cell>
        </row>
        <row r="100">
          <cell r="Y100">
            <v>97</v>
          </cell>
          <cell r="Z100">
            <v>1.315972222222222E-2</v>
          </cell>
          <cell r="AA100" t="str">
            <v>Connor Airey</v>
          </cell>
          <cell r="AB100" t="str">
            <v>Coniston CE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topLeftCell="A7" workbookViewId="0">
      <selection activeCell="G29" sqref="G29"/>
    </sheetView>
  </sheetViews>
  <sheetFormatPr defaultRowHeight="15" x14ac:dyDescent="0.25"/>
  <cols>
    <col min="2" max="2" width="9.140625" style="14"/>
    <col min="3" max="3" width="23.140625" customWidth="1"/>
    <col min="4" max="4" width="9.42578125" customWidth="1"/>
    <col min="7" max="7" width="27.140625" customWidth="1"/>
    <col min="8" max="8" width="9.140625" style="14"/>
  </cols>
  <sheetData>
    <row r="1" spans="1:8" ht="26.25" x14ac:dyDescent="0.4">
      <c r="A1" s="1" t="str">
        <f>CONCATENATE(__________cat1," Results")</f>
        <v>Year 3/4 Girls Results</v>
      </c>
      <c r="B1" s="12"/>
      <c r="C1" s="8"/>
      <c r="D1" s="10"/>
    </row>
    <row r="2" spans="1:8" ht="15.75" x14ac:dyDescent="0.25">
      <c r="A2" s="25"/>
      <c r="B2" s="25"/>
      <c r="C2" s="25"/>
      <c r="D2" s="25"/>
    </row>
    <row r="3" spans="1:8" ht="20.25" x14ac:dyDescent="0.3">
      <c r="A3" s="26" t="s">
        <v>0</v>
      </c>
      <c r="B3" s="27"/>
      <c r="C3" s="27"/>
      <c r="D3" s="27"/>
    </row>
    <row r="4" spans="1:8" ht="15.75" x14ac:dyDescent="0.25">
      <c r="A4" s="3"/>
      <c r="B4" s="2"/>
      <c r="C4" s="9"/>
      <c r="D4" s="6"/>
    </row>
    <row r="5" spans="1:8" ht="15.75" x14ac:dyDescent="0.25">
      <c r="A5" s="4"/>
      <c r="B5" s="13" t="str">
        <f>[1]Finish!Q3</f>
        <v xml:space="preserve">Time </v>
      </c>
      <c r="C5" s="9" t="str">
        <f>[1]Finish!R3</f>
        <v>Name</v>
      </c>
      <c r="D5" s="6" t="str">
        <f>[1]Finish!S3</f>
        <v>Team</v>
      </c>
      <c r="F5" s="15"/>
      <c r="G5" s="15" t="s">
        <v>1</v>
      </c>
      <c r="H5" s="16" t="s">
        <v>19</v>
      </c>
    </row>
    <row r="6" spans="1:8" ht="15.75" x14ac:dyDescent="0.25">
      <c r="A6" s="4">
        <f>IF(C6="","",[1]Finish!P4)</f>
        <v>1</v>
      </c>
      <c r="B6" s="13">
        <f>[1]Finish!Q4</f>
        <v>4.3981481481481484E-3</v>
      </c>
      <c r="C6" s="17" t="str">
        <f>[1]Finish!R4</f>
        <v>Willow Rigg</v>
      </c>
      <c r="D6" s="18" t="str">
        <f>[1]Finish!S4</f>
        <v>Dean Gibson</v>
      </c>
      <c r="E6" s="19"/>
      <c r="F6" s="15">
        <v>1</v>
      </c>
      <c r="G6" s="15" t="s">
        <v>5</v>
      </c>
      <c r="H6" s="16">
        <v>24</v>
      </c>
    </row>
    <row r="7" spans="1:8" ht="15.75" x14ac:dyDescent="0.25">
      <c r="A7" s="4">
        <f>IF(C7="","",[1]Finish!P5)</f>
        <v>2</v>
      </c>
      <c r="B7" s="13">
        <f>[1]Finish!Q5</f>
        <v>4.4212962962962956E-3</v>
      </c>
      <c r="C7" s="17" t="str">
        <f>[1]Finish!R5</f>
        <v>Daisy Fielding</v>
      </c>
      <c r="D7" s="18" t="str">
        <f>[1]Finish!S5</f>
        <v>Sedbergh Prep A</v>
      </c>
      <c r="E7" s="19"/>
      <c r="F7" s="15">
        <v>2</v>
      </c>
      <c r="G7" s="15" t="s">
        <v>10</v>
      </c>
      <c r="H7" s="16">
        <v>82</v>
      </c>
    </row>
    <row r="8" spans="1:8" ht="15.75" x14ac:dyDescent="0.25">
      <c r="A8" s="4">
        <f>IF(C8="","",[1]Finish!P6)</f>
        <v>3</v>
      </c>
      <c r="B8" s="13">
        <f>[1]Finish!Q6</f>
        <v>4.5023148148148149E-3</v>
      </c>
      <c r="C8" s="17" t="str">
        <f>[1]Finish!R6</f>
        <v>Daniela Brighetti</v>
      </c>
      <c r="D8" s="18" t="str">
        <f>[1]Finish!S6</f>
        <v>Sedbergh Prep A</v>
      </c>
      <c r="E8" s="19"/>
      <c r="F8" s="15">
        <v>3</v>
      </c>
      <c r="G8" s="15" t="s">
        <v>9</v>
      </c>
      <c r="H8" s="16">
        <v>93</v>
      </c>
    </row>
    <row r="9" spans="1:8" ht="15.75" x14ac:dyDescent="0.25">
      <c r="A9" s="4">
        <f>IF(C9="","",[1]Finish!P7)</f>
        <v>4</v>
      </c>
      <c r="B9" s="13">
        <f>[1]Finish!Q7</f>
        <v>4.5949074074074078E-3</v>
      </c>
      <c r="C9" s="17" t="str">
        <f>[1]Finish!R7</f>
        <v>Elissa Kinley</v>
      </c>
      <c r="D9" s="18" t="str">
        <f>[1]Finish!S7</f>
        <v>Heron Hill</v>
      </c>
      <c r="E9" s="19"/>
      <c r="F9" s="15">
        <v>4</v>
      </c>
      <c r="G9" s="15" t="s">
        <v>7</v>
      </c>
      <c r="H9" s="16">
        <v>106</v>
      </c>
    </row>
    <row r="10" spans="1:8" ht="15.75" x14ac:dyDescent="0.25">
      <c r="A10" s="4">
        <f>IF(C10="","",[1]Finish!P8)</f>
        <v>5</v>
      </c>
      <c r="B10" s="13">
        <f>[1]Finish!Q8</f>
        <v>4.6527777777777774E-3</v>
      </c>
      <c r="C10" s="17" t="str">
        <f>[1]Finish!R8</f>
        <v>Ruby Duxbury</v>
      </c>
      <c r="D10" s="18" t="str">
        <f>[1]Finish!S8</f>
        <v>Ghyllside</v>
      </c>
      <c r="E10" s="19"/>
      <c r="F10" s="15">
        <v>5</v>
      </c>
      <c r="G10" s="15" t="s">
        <v>11</v>
      </c>
      <c r="H10" s="16">
        <v>131</v>
      </c>
    </row>
    <row r="11" spans="1:8" ht="15.75" x14ac:dyDescent="0.25">
      <c r="A11" s="4">
        <f>IF(C11="","",[1]Finish!P9)</f>
        <v>6</v>
      </c>
      <c r="B11" s="13">
        <f>[1]Finish!Q9</f>
        <v>4.7337962962962958E-3</v>
      </c>
      <c r="C11" s="17" t="str">
        <f>[1]Finish!R9</f>
        <v>Anna Roberts</v>
      </c>
      <c r="D11" s="18" t="str">
        <f>[1]Finish!S9</f>
        <v>Selside CE</v>
      </c>
      <c r="E11" s="19"/>
      <c r="F11" s="15">
        <v>6</v>
      </c>
      <c r="G11" s="15" t="s">
        <v>18</v>
      </c>
      <c r="H11" s="16">
        <v>132</v>
      </c>
    </row>
    <row r="12" spans="1:8" ht="15.75" x14ac:dyDescent="0.25">
      <c r="A12" s="4">
        <f>IF(C12="","",[1]Finish!P10)</f>
        <v>7</v>
      </c>
      <c r="B12" s="13">
        <f>[1]Finish!Q10</f>
        <v>4.7453703703703703E-3</v>
      </c>
      <c r="C12" s="17" t="str">
        <f>[1]Finish!R10</f>
        <v>Julia Fielding</v>
      </c>
      <c r="D12" s="18" t="str">
        <f>[1]Finish!S10</f>
        <v>Sedbergh Prep A</v>
      </c>
      <c r="E12" s="19"/>
      <c r="F12" s="15">
        <v>7</v>
      </c>
      <c r="G12" s="15" t="s">
        <v>17</v>
      </c>
      <c r="H12" s="16">
        <v>149</v>
      </c>
    </row>
    <row r="13" spans="1:8" ht="15.75" x14ac:dyDescent="0.25">
      <c r="A13" s="4">
        <f>IF(C13="","",[1]Finish!P11)</f>
        <v>8</v>
      </c>
      <c r="B13" s="13">
        <f>[1]Finish!Q11</f>
        <v>4.7685185185185183E-3</v>
      </c>
      <c r="C13" s="17" t="str">
        <f>[1]Finish!R11</f>
        <v>Daisy Lees</v>
      </c>
      <c r="D13" s="18" t="str">
        <f>[1]Finish!S11</f>
        <v>Ghyllside</v>
      </c>
      <c r="E13" s="19"/>
      <c r="F13" s="15">
        <v>8</v>
      </c>
      <c r="G13" s="15" t="s">
        <v>13</v>
      </c>
      <c r="H13" s="16">
        <v>174</v>
      </c>
    </row>
    <row r="14" spans="1:8" ht="15.75" x14ac:dyDescent="0.25">
      <c r="A14" s="4">
        <f>IF(C14="","",[1]Finish!P12)</f>
        <v>9</v>
      </c>
      <c r="B14" s="13">
        <f>[1]Finish!Q12</f>
        <v>4.7800925925925919E-3</v>
      </c>
      <c r="C14" s="17" t="str">
        <f>[1]Finish!R12</f>
        <v>Libby Pilkington</v>
      </c>
      <c r="D14" s="18" t="str">
        <f>[1]Finish!S12</f>
        <v>Windermere School</v>
      </c>
      <c r="E14" s="19"/>
      <c r="F14" s="15">
        <v>9</v>
      </c>
      <c r="G14" s="15" t="s">
        <v>3</v>
      </c>
      <c r="H14" s="16">
        <v>183</v>
      </c>
    </row>
    <row r="15" spans="1:8" ht="15.75" x14ac:dyDescent="0.25">
      <c r="A15" s="4">
        <f>IF(C15="","",[1]Finish!P13)</f>
        <v>10</v>
      </c>
      <c r="B15" s="13">
        <f>[1]Finish!Q13</f>
        <v>4.8148148148148152E-3</v>
      </c>
      <c r="C15" s="17" t="str">
        <f>[1]Finish!R13</f>
        <v>Millie Jebb</v>
      </c>
      <c r="D15" s="18" t="str">
        <f>[1]Finish!S13</f>
        <v>Staveley CE</v>
      </c>
      <c r="E15" s="19"/>
      <c r="F15" s="15">
        <v>10</v>
      </c>
      <c r="G15" s="15" t="s">
        <v>14</v>
      </c>
      <c r="H15" s="16">
        <v>206</v>
      </c>
    </row>
    <row r="16" spans="1:8" ht="15.75" x14ac:dyDescent="0.25">
      <c r="A16" s="4">
        <f>IF(C16="","",[1]Finish!P14)</f>
        <v>11</v>
      </c>
      <c r="B16" s="13">
        <f>[1]Finish!Q14</f>
        <v>4.8379629629629632E-3</v>
      </c>
      <c r="C16" s="17" t="str">
        <f>[1]Finish!R14</f>
        <v>Lottie Kenyon</v>
      </c>
      <c r="D16" s="18" t="str">
        <f>[1]Finish!S14</f>
        <v>Staveley CE</v>
      </c>
      <c r="E16" s="19"/>
      <c r="F16" s="15">
        <v>11</v>
      </c>
      <c r="G16" s="15" t="s">
        <v>20</v>
      </c>
      <c r="H16" s="16">
        <v>250</v>
      </c>
    </row>
    <row r="17" spans="1:8" ht="15.75" x14ac:dyDescent="0.25">
      <c r="A17" s="4">
        <f>IF(C17="","",[1]Finish!P15)</f>
        <v>12</v>
      </c>
      <c r="B17" s="13">
        <f>[1]Finish!Q15</f>
        <v>4.9074074074074072E-3</v>
      </c>
      <c r="C17" s="17" t="str">
        <f>[1]Finish!R15</f>
        <v>Lili Brearley</v>
      </c>
      <c r="D17" s="18" t="str">
        <f>[1]Finish!S15</f>
        <v>Sedbergh Prep A</v>
      </c>
      <c r="E17" s="19"/>
      <c r="F17" s="15">
        <v>12</v>
      </c>
      <c r="G17" s="15" t="s">
        <v>6</v>
      </c>
      <c r="H17" s="16">
        <v>282</v>
      </c>
    </row>
    <row r="18" spans="1:8" ht="15.75" x14ac:dyDescent="0.25">
      <c r="A18" s="4">
        <f>IF(C18="","",[1]Finish!P16)</f>
        <v>13</v>
      </c>
      <c r="B18" s="13">
        <f>[1]Finish!Q16</f>
        <v>4.9189814814814816E-3</v>
      </c>
      <c r="C18" s="17" t="str">
        <f>[1]Finish!R16</f>
        <v>Harriet Barker</v>
      </c>
      <c r="D18" s="18" t="str">
        <f>[1]Finish!S16</f>
        <v>Sedbergh Prep B</v>
      </c>
      <c r="E18" s="19"/>
    </row>
    <row r="19" spans="1:8" ht="15.75" x14ac:dyDescent="0.25">
      <c r="A19" s="4">
        <f>IF(C19="","",[1]Finish!P17)</f>
        <v>14</v>
      </c>
      <c r="B19" s="13">
        <f>[1]Finish!Q17</f>
        <v>4.9305555555555552E-3</v>
      </c>
      <c r="C19" s="17" t="str">
        <f>[1]Finish!R17</f>
        <v>Savannah George</v>
      </c>
      <c r="D19" s="18" t="str">
        <f>[1]Finish!S17</f>
        <v>Grange CE</v>
      </c>
      <c r="E19" s="19"/>
    </row>
    <row r="20" spans="1:8" ht="15.75" x14ac:dyDescent="0.25">
      <c r="A20" s="4">
        <f>IF(C20="","",[1]Finish!P18)</f>
        <v>15</v>
      </c>
      <c r="B20" s="13">
        <f>[1]Finish!Q18</f>
        <v>4.9537037037037041E-3</v>
      </c>
      <c r="C20" s="17" t="str">
        <f>[1]Finish!R18</f>
        <v>Betsy Harrison</v>
      </c>
      <c r="D20" s="18" t="str">
        <f>[1]Finish!S18</f>
        <v>Sedbergh Prep A</v>
      </c>
      <c r="E20" s="19"/>
    </row>
    <row r="21" spans="1:8" ht="15.75" x14ac:dyDescent="0.25">
      <c r="A21" s="4">
        <f>IF(C21="","",[1]Finish!P19)</f>
        <v>16</v>
      </c>
      <c r="B21" s="13">
        <f>[1]Finish!Q19</f>
        <v>4.9884259259259265E-3</v>
      </c>
      <c r="C21" s="17" t="str">
        <f>[1]Finish!R19</f>
        <v>Vicky Chapman</v>
      </c>
      <c r="D21" s="18" t="str">
        <f>[1]Finish!S19</f>
        <v>Windermere School</v>
      </c>
      <c r="E21" s="19"/>
    </row>
    <row r="22" spans="1:8" ht="15.75" x14ac:dyDescent="0.25">
      <c r="A22" s="4">
        <f>IF(C22="","",[1]Finish!P20)</f>
        <v>17</v>
      </c>
      <c r="B22" s="13">
        <f>[1]Finish!Q20</f>
        <v>5.0000000000000001E-3</v>
      </c>
      <c r="C22" s="20" t="str">
        <f>[1]Finish!R20</f>
        <v>Emily Edmondson</v>
      </c>
      <c r="D22" s="21" t="str">
        <f>[1]Finish!S20</f>
        <v>Milnthorpe</v>
      </c>
      <c r="E22" s="22"/>
    </row>
    <row r="23" spans="1:8" ht="15.75" x14ac:dyDescent="0.25">
      <c r="A23" s="4">
        <f>IF(C23="","",[1]Finish!P21)</f>
        <v>18</v>
      </c>
      <c r="B23" s="13">
        <f>[1]Finish!Q21</f>
        <v>5.0115740740740737E-3</v>
      </c>
      <c r="C23" s="20" t="str">
        <f>[1]Finish!R21</f>
        <v>Lucy Murphy</v>
      </c>
      <c r="D23" s="21" t="str">
        <f>[1]Finish!S21</f>
        <v>Vicarage Park CE</v>
      </c>
      <c r="E23" s="22"/>
    </row>
    <row r="24" spans="1:8" ht="15.75" x14ac:dyDescent="0.25">
      <c r="A24" s="4">
        <f>IF(C24="","",[1]Finish!P22)</f>
        <v>19</v>
      </c>
      <c r="B24" s="13">
        <f>[1]Finish!Q22</f>
        <v>5.0115740740740737E-3</v>
      </c>
      <c r="C24" s="20" t="str">
        <f>[1]Finish!R22</f>
        <v>Emma Pollard</v>
      </c>
      <c r="D24" s="21" t="str">
        <f>[1]Finish!S22</f>
        <v>Vicarage Park CE</v>
      </c>
      <c r="E24" s="22"/>
    </row>
    <row r="25" spans="1:8" ht="15.75" x14ac:dyDescent="0.25">
      <c r="A25" s="4">
        <f>IF(C25="","",[1]Finish!P23)</f>
        <v>20</v>
      </c>
      <c r="B25" s="13">
        <f>[1]Finish!Q23</f>
        <v>5.0347222222222225E-3</v>
      </c>
      <c r="C25" s="20" t="str">
        <f>[1]Finish!R23</f>
        <v>Holly Reece</v>
      </c>
      <c r="D25" s="21" t="str">
        <f>[1]Finish!S23</f>
        <v>Milnthorpe</v>
      </c>
      <c r="E25" s="22"/>
    </row>
    <row r="26" spans="1:8" ht="15.75" x14ac:dyDescent="0.25">
      <c r="A26" s="4">
        <f>IF(C26="","",[1]Finish!P24)</f>
        <v>21</v>
      </c>
      <c r="B26" s="13">
        <f>[1]Finish!Q24</f>
        <v>5.0925925925925921E-3</v>
      </c>
      <c r="C26" s="9" t="str">
        <f>[1]Finish!R24</f>
        <v>Lydia Hulme</v>
      </c>
      <c r="D26" s="6" t="str">
        <f>[1]Finish!S24</f>
        <v>Sedbergh Prep B</v>
      </c>
    </row>
    <row r="27" spans="1:8" ht="15.75" x14ac:dyDescent="0.25">
      <c r="A27" s="4">
        <f>IF(C27="","",[1]Finish!P25)</f>
        <v>22</v>
      </c>
      <c r="B27" s="13">
        <f>[1]Finish!Q25</f>
        <v>5.138888888888889E-3</v>
      </c>
      <c r="C27" s="9" t="str">
        <f>[1]Finish!R25</f>
        <v>Tess Gibbs</v>
      </c>
      <c r="D27" s="6" t="str">
        <f>[1]Finish!S25</f>
        <v>St Thomas, Kendal</v>
      </c>
    </row>
    <row r="28" spans="1:8" ht="15.75" x14ac:dyDescent="0.25">
      <c r="A28" s="4">
        <f>IF(C28="","",[1]Finish!P26)</f>
        <v>23</v>
      </c>
      <c r="B28" s="13">
        <f>[1]Finish!Q26</f>
        <v>5.185185185185185E-3</v>
      </c>
      <c r="C28" s="9" t="str">
        <f>[1]Finish!R26</f>
        <v>Aaliyah Pearson</v>
      </c>
      <c r="D28" s="6" t="str">
        <f>[1]Finish!S26</f>
        <v>St Mark's, Natland</v>
      </c>
    </row>
    <row r="29" spans="1:8" ht="15.75" x14ac:dyDescent="0.25">
      <c r="A29" s="4">
        <f>IF(C29="","",[1]Finish!P27)</f>
        <v>24</v>
      </c>
      <c r="B29" s="13">
        <f>[1]Finish!Q27</f>
        <v>5.2199074074074066E-3</v>
      </c>
      <c r="C29" s="9" t="str">
        <f>[1]Finish!R27</f>
        <v>Brooke Machell</v>
      </c>
      <c r="D29" s="6" t="str">
        <f>[1]Finish!S27</f>
        <v>Windermere School</v>
      </c>
    </row>
    <row r="30" spans="1:8" ht="15.75" x14ac:dyDescent="0.25">
      <c r="A30" s="4">
        <f>IF(C30="","",[1]Finish!P28)</f>
        <v>25</v>
      </c>
      <c r="B30" s="13">
        <f>[1]Finish!Q28</f>
        <v>5.2314814814814819E-3</v>
      </c>
      <c r="C30" s="9" t="str">
        <f>[1]Finish!R28</f>
        <v>Ellie-Anne Stainton</v>
      </c>
      <c r="D30" s="6" t="str">
        <f>[1]Finish!S28</f>
        <v>Dent CE</v>
      </c>
    </row>
    <row r="31" spans="1:8" ht="15.75" x14ac:dyDescent="0.25">
      <c r="A31" s="4">
        <f>IF(C31="","",[1]Finish!P29)</f>
        <v>26</v>
      </c>
      <c r="B31" s="13">
        <f>[1]Finish!Q29</f>
        <v>5.2662037037037035E-3</v>
      </c>
      <c r="C31" s="9" t="str">
        <f>[1]Finish!R29</f>
        <v>Tess Evans</v>
      </c>
      <c r="D31" s="6" t="str">
        <f>[1]Finish!S29</f>
        <v>Staveley CE</v>
      </c>
    </row>
    <row r="32" spans="1:8" ht="15.75" x14ac:dyDescent="0.25">
      <c r="A32" s="4">
        <f>IF(C32="","",[1]Finish!P30)</f>
        <v>27</v>
      </c>
      <c r="B32" s="13">
        <f>[1]Finish!Q30</f>
        <v>5.2777777777777771E-3</v>
      </c>
      <c r="C32" s="9" t="str">
        <f>[1]Finish!R30</f>
        <v>Charlotte Kerr</v>
      </c>
      <c r="D32" s="6" t="str">
        <f>[1]Finish!S30</f>
        <v>Lindale CE</v>
      </c>
    </row>
    <row r="33" spans="1:4" ht="15.75" x14ac:dyDescent="0.25">
      <c r="A33" s="4">
        <f>IF(C33="","",[1]Finish!P31)</f>
        <v>28</v>
      </c>
      <c r="B33" s="13">
        <f>[1]Finish!Q31</f>
        <v>5.2893518518518515E-3</v>
      </c>
      <c r="C33" s="9" t="str">
        <f>[1]Finish!R31</f>
        <v>Charlotte Harker</v>
      </c>
      <c r="D33" s="6" t="str">
        <f>[1]Finish!S31</f>
        <v>Sedbergh Prep A</v>
      </c>
    </row>
    <row r="34" spans="1:4" ht="15.75" x14ac:dyDescent="0.25">
      <c r="A34" s="4">
        <f>IF(C34="","",[1]Finish!P32)</f>
        <v>29</v>
      </c>
      <c r="B34" s="13">
        <f>[1]Finish!Q32</f>
        <v>5.3240740740740748E-3</v>
      </c>
      <c r="C34" s="9" t="str">
        <f>[1]Finish!R32</f>
        <v>Alice Metcalfe</v>
      </c>
      <c r="D34" s="6" t="str">
        <f>[1]Finish!S32</f>
        <v>Crosthwaite CE</v>
      </c>
    </row>
    <row r="35" spans="1:4" ht="15.75" x14ac:dyDescent="0.25">
      <c r="A35" s="4">
        <f>IF(C35="","",[1]Finish!P33)</f>
        <v>30</v>
      </c>
      <c r="B35" s="13">
        <f>[1]Finish!Q33</f>
        <v>5.3356481481481484E-3</v>
      </c>
      <c r="C35" s="9" t="str">
        <f>[1]Finish!R33</f>
        <v>Millie Deakin</v>
      </c>
      <c r="D35" s="6" t="str">
        <f>[1]Finish!S33</f>
        <v>St Mary's, Kirkby Lonsdale</v>
      </c>
    </row>
    <row r="36" spans="1:4" ht="15.75" x14ac:dyDescent="0.25">
      <c r="A36" s="4">
        <f>IF(C36="","",[1]Finish!P34)</f>
        <v>31</v>
      </c>
      <c r="B36" s="13">
        <f>[1]Finish!Q34</f>
        <v>5.3935185185185188E-3</v>
      </c>
      <c r="C36" s="9" t="str">
        <f>[1]Finish!R34</f>
        <v>Evie Metcalfe</v>
      </c>
      <c r="D36" s="6" t="str">
        <f>[1]Finish!S34</f>
        <v>St Mary's, Kirkby Lonsdale</v>
      </c>
    </row>
    <row r="37" spans="1:4" ht="15.75" x14ac:dyDescent="0.25">
      <c r="A37" s="4">
        <f>IF(C37="","",[1]Finish!P35)</f>
        <v>32</v>
      </c>
      <c r="B37" s="13">
        <f>[1]Finish!Q35</f>
        <v>5.4398148148148149E-3</v>
      </c>
      <c r="C37" s="9" t="str">
        <f>[1]Finish!R35</f>
        <v>Scarlett Evans</v>
      </c>
      <c r="D37" s="6" t="str">
        <f>[1]Finish!S35</f>
        <v>Ambleside CE</v>
      </c>
    </row>
    <row r="38" spans="1:4" ht="15.75" x14ac:dyDescent="0.25">
      <c r="A38" s="4">
        <f>IF(C38="","",[1]Finish!P36)</f>
        <v>33</v>
      </c>
      <c r="B38" s="13">
        <f>[1]Finish!Q36</f>
        <v>5.4745370370370373E-3</v>
      </c>
      <c r="C38" s="9" t="str">
        <f>[1]Finish!R36</f>
        <v>Grace Clegg</v>
      </c>
      <c r="D38" s="6" t="str">
        <f>[1]Finish!S36</f>
        <v>Windermere School</v>
      </c>
    </row>
    <row r="39" spans="1:4" ht="15.75" x14ac:dyDescent="0.25">
      <c r="A39" s="4">
        <f>IF(C39="","",[1]Finish!P37)</f>
        <v>34</v>
      </c>
      <c r="B39" s="13">
        <f>[1]Finish!Q37</f>
        <v>5.5208333333333333E-3</v>
      </c>
      <c r="C39" s="9" t="str">
        <f>[1]Finish!R37</f>
        <v>Daisy Haslam</v>
      </c>
      <c r="D39" s="6" t="str">
        <f>[1]Finish!S37</f>
        <v>Ghyllside</v>
      </c>
    </row>
    <row r="40" spans="1:4" ht="15.75" x14ac:dyDescent="0.25">
      <c r="A40" s="4">
        <f>IF(C40="","",[1]Finish!P38)</f>
        <v>35</v>
      </c>
      <c r="B40" s="13">
        <f>[1]Finish!Q38</f>
        <v>5.5324074074074069E-3</v>
      </c>
      <c r="C40" s="9" t="str">
        <f>[1]Finish!R38</f>
        <v>Lucie Inman</v>
      </c>
      <c r="D40" s="6" t="str">
        <f>[1]Finish!S38</f>
        <v>Coniston CE</v>
      </c>
    </row>
    <row r="41" spans="1:4" ht="15.75" x14ac:dyDescent="0.25">
      <c r="A41" s="4">
        <f>IF(C41="","",[1]Finish!P39)</f>
        <v>36</v>
      </c>
      <c r="B41" s="13">
        <f>[1]Finish!Q39</f>
        <v>5.5324074074074069E-3</v>
      </c>
      <c r="C41" s="9" t="str">
        <f>[1]Finish!R39</f>
        <v>Thoko Mulinga</v>
      </c>
      <c r="D41" s="6" t="str">
        <f>[1]Finish!S39</f>
        <v>Milnthorpe</v>
      </c>
    </row>
    <row r="42" spans="1:4" ht="15.75" x14ac:dyDescent="0.25">
      <c r="A42" s="4">
        <f>IF(C42="","",[1]Finish!P40)</f>
        <v>37</v>
      </c>
      <c r="B42" s="13">
        <f>[1]Finish!Q40</f>
        <v>5.5439814814814822E-3</v>
      </c>
      <c r="C42" s="9" t="str">
        <f>[1]Finish!R40</f>
        <v>Eleanor King</v>
      </c>
      <c r="D42" s="6" t="str">
        <f>[1]Finish!S40</f>
        <v>Stramongate</v>
      </c>
    </row>
    <row r="43" spans="1:4" ht="15.75" x14ac:dyDescent="0.25">
      <c r="A43" s="4">
        <f>IF(C43="","",[1]Finish!P41)</f>
        <v>38</v>
      </c>
      <c r="B43" s="13">
        <f>[1]Finish!Q41</f>
        <v>5.5555555555555558E-3</v>
      </c>
      <c r="C43" s="9" t="str">
        <f>[1]Finish!R41</f>
        <v>Amy Thurlow</v>
      </c>
      <c r="D43" s="6" t="str">
        <f>[1]Finish!S41</f>
        <v>Leven Valley CE</v>
      </c>
    </row>
    <row r="44" spans="1:4" ht="15.75" x14ac:dyDescent="0.25">
      <c r="A44" s="4">
        <f>IF(C44="","",[1]Finish!P42)</f>
        <v>39</v>
      </c>
      <c r="B44" s="13">
        <f>[1]Finish!Q42</f>
        <v>5.5902777777777782E-3</v>
      </c>
      <c r="C44" s="9" t="str">
        <f>[1]Finish!R42</f>
        <v>Kitty Higton</v>
      </c>
      <c r="D44" s="6" t="str">
        <f>[1]Finish!S42</f>
        <v>Hawkshead</v>
      </c>
    </row>
    <row r="45" spans="1:4" ht="15.75" x14ac:dyDescent="0.25">
      <c r="A45" s="4">
        <f>IF(C45="","",[1]Finish!P43)</f>
        <v>40</v>
      </c>
      <c r="B45" s="13">
        <f>[1]Finish!Q43</f>
        <v>5.6018518518518518E-3</v>
      </c>
      <c r="C45" s="9" t="str">
        <f>[1]Finish!R43</f>
        <v>Emeila Bird</v>
      </c>
      <c r="D45" s="6" t="str">
        <f>[1]Finish!S43</f>
        <v>Vicarage Park CE</v>
      </c>
    </row>
    <row r="46" spans="1:4" ht="15.75" x14ac:dyDescent="0.25">
      <c r="A46" s="4">
        <f>IF(C46="","",[1]Finish!P44)</f>
        <v>41</v>
      </c>
      <c r="B46" s="13">
        <f>[1]Finish!Q44</f>
        <v>5.6249999999999989E-3</v>
      </c>
      <c r="C46" s="9" t="str">
        <f>[1]Finish!R44</f>
        <v>Izzy Hool</v>
      </c>
      <c r="D46" s="6" t="str">
        <f>[1]Finish!S44</f>
        <v>Leven Valley CE</v>
      </c>
    </row>
    <row r="47" spans="1:4" ht="15.75" x14ac:dyDescent="0.25">
      <c r="A47" s="4">
        <f>IF(C47="","",[1]Finish!P45)</f>
        <v>42</v>
      </c>
      <c r="B47" s="13">
        <f>[1]Finish!Q45</f>
        <v>5.6249999999999989E-3</v>
      </c>
      <c r="C47" s="9" t="str">
        <f>[1]Finish!R45</f>
        <v>Bridget Atkinson</v>
      </c>
      <c r="D47" s="6" t="str">
        <f>[1]Finish!S45</f>
        <v>Stramongate</v>
      </c>
    </row>
    <row r="48" spans="1:4" ht="15.75" x14ac:dyDescent="0.25">
      <c r="A48" s="4">
        <f>IF(C48="","",[1]Finish!P46)</f>
        <v>43</v>
      </c>
      <c r="B48" s="13">
        <f>[1]Finish!Q46</f>
        <v>5.6481481481481478E-3</v>
      </c>
      <c r="C48" s="9" t="str">
        <f>[1]Finish!R46</f>
        <v>Charlotte Wilson</v>
      </c>
      <c r="D48" s="6" t="str">
        <f>[1]Finish!S46</f>
        <v>Heron Hill</v>
      </c>
    </row>
    <row r="49" spans="1:4" ht="15.75" x14ac:dyDescent="0.25">
      <c r="A49" s="4">
        <f>IF(C49="","",[1]Finish!P47)</f>
        <v>44</v>
      </c>
      <c r="B49" s="13">
        <f>[1]Finish!Q47</f>
        <v>5.6597222222222222E-3</v>
      </c>
      <c r="C49" s="9" t="str">
        <f>[1]Finish!R47</f>
        <v>Emily Cash</v>
      </c>
      <c r="D49" s="6" t="str">
        <f>[1]Finish!S47</f>
        <v>Dent CE</v>
      </c>
    </row>
    <row r="50" spans="1:4" ht="15.75" x14ac:dyDescent="0.25">
      <c r="A50" s="4">
        <f>IF(C50="","",[1]Finish!P48)</f>
        <v>45</v>
      </c>
      <c r="B50" s="13">
        <f>[1]Finish!Q48</f>
        <v>5.6828703703703702E-3</v>
      </c>
      <c r="C50" s="9" t="str">
        <f>[1]Finish!R48</f>
        <v>Esther Taylor</v>
      </c>
      <c r="D50" s="6" t="str">
        <f>[1]Finish!S48</f>
        <v>Sedbergh Primary</v>
      </c>
    </row>
    <row r="51" spans="1:4" ht="15.75" x14ac:dyDescent="0.25">
      <c r="A51" s="4">
        <f>IF(C51="","",[1]Finish!P49)</f>
        <v>46</v>
      </c>
      <c r="B51" s="13">
        <f>[1]Finish!Q49</f>
        <v>5.6944444444444438E-3</v>
      </c>
      <c r="C51" s="9" t="str">
        <f>[1]Finish!R49</f>
        <v>Jasmine McMahon</v>
      </c>
      <c r="D51" s="6" t="str">
        <f>[1]Finish!S49</f>
        <v>Ghyllside</v>
      </c>
    </row>
    <row r="52" spans="1:4" ht="15.75" x14ac:dyDescent="0.25">
      <c r="A52" s="4">
        <f>IF(C52="","",[1]Finish!P50)</f>
        <v>47</v>
      </c>
      <c r="B52" s="13">
        <f>[1]Finish!Q50</f>
        <v>5.7407407407407416E-3</v>
      </c>
      <c r="C52" s="9" t="str">
        <f>[1]Finish!R50</f>
        <v>Sonia Gattward</v>
      </c>
      <c r="D52" s="6" t="str">
        <f>[1]Finish!S50</f>
        <v>Sedbergh Prep B</v>
      </c>
    </row>
    <row r="53" spans="1:4" ht="15.75" x14ac:dyDescent="0.25">
      <c r="A53" s="4">
        <f>IF(C53="","",[1]Finish!P51)</f>
        <v>48</v>
      </c>
      <c r="B53" s="13">
        <f>[1]Finish!Q51</f>
        <v>5.7407407407407416E-3</v>
      </c>
      <c r="C53" s="9" t="str">
        <f>[1]Finish!R51</f>
        <v>Maddy Watson</v>
      </c>
      <c r="D53" s="6" t="str">
        <f>[1]Finish!S51</f>
        <v>Sedbergh Primary</v>
      </c>
    </row>
    <row r="54" spans="1:4" ht="15.75" x14ac:dyDescent="0.25">
      <c r="A54" s="4">
        <f>IF(C54="","",[1]Finish!P52)</f>
        <v>49</v>
      </c>
      <c r="B54" s="13">
        <f>[1]Finish!Q52</f>
        <v>5.7638888888888887E-3</v>
      </c>
      <c r="C54" s="9" t="str">
        <f>[1]Finish!R52</f>
        <v>Fenella Scales</v>
      </c>
      <c r="D54" s="6" t="str">
        <f>[1]Finish!S52</f>
        <v>Grange CE</v>
      </c>
    </row>
    <row r="55" spans="1:4" ht="15.75" x14ac:dyDescent="0.25">
      <c r="A55" s="4">
        <f>IF(C55="","",[1]Finish!P53)</f>
        <v>50</v>
      </c>
      <c r="B55" s="13">
        <f>[1]Finish!Q53</f>
        <v>5.7754629629629623E-3</v>
      </c>
      <c r="C55" s="9" t="str">
        <f>[1]Finish!R53</f>
        <v>Olivia Taylor</v>
      </c>
      <c r="D55" s="6" t="str">
        <f>[1]Finish!S53</f>
        <v>Ghyllside</v>
      </c>
    </row>
    <row r="56" spans="1:4" ht="15.75" x14ac:dyDescent="0.25">
      <c r="A56" s="4">
        <f>IF(C56="","",[1]Finish!P54)</f>
        <v>51</v>
      </c>
      <c r="B56" s="13">
        <f>[1]Finish!Q54</f>
        <v>5.8101851851851856E-3</v>
      </c>
      <c r="C56" s="9" t="str">
        <f>[1]Finish!R54</f>
        <v>Hettie Cooper</v>
      </c>
      <c r="D56" s="6" t="str">
        <f>[1]Finish!S54</f>
        <v>Sedbergh Prep B</v>
      </c>
    </row>
    <row r="57" spans="1:4" ht="15.75" x14ac:dyDescent="0.25">
      <c r="A57" s="4">
        <f>IF(C57="","",[1]Finish!P55)</f>
        <v>52</v>
      </c>
      <c r="B57" s="13">
        <f>[1]Finish!Q55</f>
        <v>5.8680555555555543E-3</v>
      </c>
      <c r="C57" s="9" t="str">
        <f>[1]Finish!R55</f>
        <v>Megan Harris</v>
      </c>
      <c r="D57" s="6" t="str">
        <f>[1]Finish!S55</f>
        <v>St Oswald's, Burneside</v>
      </c>
    </row>
    <row r="58" spans="1:4" ht="15.75" x14ac:dyDescent="0.25">
      <c r="A58" s="4">
        <f>IF(C58="","",[1]Finish!P56)</f>
        <v>53</v>
      </c>
      <c r="B58" s="13">
        <f>[1]Finish!Q56</f>
        <v>5.8912037037037032E-3</v>
      </c>
      <c r="C58" s="9" t="str">
        <f>[1]Finish!R56</f>
        <v>Ava Dixon</v>
      </c>
      <c r="D58" s="6" t="str">
        <f>[1]Finish!S56</f>
        <v>Grange CE</v>
      </c>
    </row>
    <row r="59" spans="1:4" ht="15.75" x14ac:dyDescent="0.25">
      <c r="A59" s="4">
        <f>IF(C59="","",[1]Finish!P57)</f>
        <v>54</v>
      </c>
      <c r="B59" s="13">
        <f>[1]Finish!Q57</f>
        <v>5.9027777777777776E-3</v>
      </c>
      <c r="C59" s="9" t="str">
        <f>[1]Finish!R57</f>
        <v>Leyla Drake</v>
      </c>
      <c r="D59" s="6" t="str">
        <f>[1]Finish!S57</f>
        <v>Vicarage Park CE</v>
      </c>
    </row>
    <row r="60" spans="1:4" ht="15.75" x14ac:dyDescent="0.25">
      <c r="A60" s="4">
        <f>IF(C60="","",[1]Finish!P58)</f>
        <v>55</v>
      </c>
      <c r="B60" s="13">
        <f>[1]Finish!Q58</f>
        <v>5.9259259259259256E-3</v>
      </c>
      <c r="C60" s="9" t="str">
        <f>[1]Finish!R58</f>
        <v>Isabella Taylor</v>
      </c>
      <c r="D60" s="6" t="str">
        <f>[1]Finish!S58</f>
        <v>Sedbergh Prep B</v>
      </c>
    </row>
    <row r="61" spans="1:4" ht="15.75" x14ac:dyDescent="0.25">
      <c r="A61" s="4">
        <f>IF(C61="","",[1]Finish!P59)</f>
        <v>56</v>
      </c>
      <c r="B61" s="13">
        <f>[1]Finish!Q59</f>
        <v>5.9490740740740745E-3</v>
      </c>
      <c r="C61" s="9" t="str">
        <f>[1]Finish!R59</f>
        <v>Isabelle Wrigley</v>
      </c>
      <c r="D61" s="6" t="str">
        <f>[1]Finish!S59</f>
        <v>Heron Hill</v>
      </c>
    </row>
    <row r="62" spans="1:4" ht="15.75" x14ac:dyDescent="0.25">
      <c r="A62" s="4">
        <f>IF(C62="","",[1]Finish!P60)</f>
        <v>57</v>
      </c>
      <c r="B62" s="13">
        <f>[1]Finish!Q60</f>
        <v>5.9606481481481489E-3</v>
      </c>
      <c r="C62" s="9" t="str">
        <f>[1]Finish!R60</f>
        <v>Amelia Knowles-Slack</v>
      </c>
      <c r="D62" s="6" t="str">
        <f>[1]Finish!S60</f>
        <v>St Mary's, Kirkby Lonsdale</v>
      </c>
    </row>
    <row r="63" spans="1:4" ht="15.75" x14ac:dyDescent="0.25">
      <c r="A63" s="4">
        <f>IF(C63="","",[1]Finish!P61)</f>
        <v>58</v>
      </c>
      <c r="B63" s="13">
        <f>[1]Finish!Q61</f>
        <v>5.9722222222222225E-3</v>
      </c>
      <c r="C63" s="9" t="str">
        <f>[1]Finish!R61</f>
        <v>Katie Dawson</v>
      </c>
      <c r="D63" s="6" t="str">
        <f>[1]Finish!S61</f>
        <v>Grange CE</v>
      </c>
    </row>
    <row r="64" spans="1:4" ht="15.75" x14ac:dyDescent="0.25">
      <c r="A64" s="4">
        <f>IF(C64="","",[1]Finish!P62)</f>
        <v>59</v>
      </c>
      <c r="B64" s="13">
        <f>[1]Finish!Q62</f>
        <v>6.0069444444444441E-3</v>
      </c>
      <c r="C64" s="9" t="str">
        <f>[1]Finish!R62</f>
        <v>Annie Atkinson</v>
      </c>
      <c r="D64" s="6" t="str">
        <f>[1]Finish!S62</f>
        <v>Staveley CE</v>
      </c>
    </row>
    <row r="65" spans="1:4" ht="15.75" x14ac:dyDescent="0.25">
      <c r="A65" s="4">
        <f>IF(C65="","",[1]Finish!P63)</f>
        <v>60</v>
      </c>
      <c r="B65" s="13">
        <f>[1]Finish!Q63</f>
        <v>6.030092592592593E-3</v>
      </c>
      <c r="C65" s="9" t="str">
        <f>[1]Finish!R63</f>
        <v>Elsie-May Dancy</v>
      </c>
      <c r="D65" s="6" t="str">
        <f>[1]Finish!S63</f>
        <v>Sedbergh Prep B</v>
      </c>
    </row>
    <row r="66" spans="1:4" ht="15.75" x14ac:dyDescent="0.25">
      <c r="A66" s="4">
        <f>IF(C66="","",[1]Finish!P64)</f>
        <v>61</v>
      </c>
      <c r="B66" s="13">
        <f>[1]Finish!Q64</f>
        <v>6.0416666666666665E-3</v>
      </c>
      <c r="C66" s="9" t="str">
        <f>[1]Finish!R64</f>
        <v>Shanti Kell</v>
      </c>
      <c r="D66" s="6" t="str">
        <f>[1]Finish!S64</f>
        <v>Stramongate</v>
      </c>
    </row>
    <row r="67" spans="1:4" ht="15.75" x14ac:dyDescent="0.25">
      <c r="A67" s="4">
        <f>IF(C67="","",[1]Finish!P65)</f>
        <v>62</v>
      </c>
      <c r="B67" s="13">
        <f>[1]Finish!Q65</f>
        <v>6.0995370370370361E-3</v>
      </c>
      <c r="C67" s="9" t="str">
        <f>[1]Finish!R65</f>
        <v>Summer Mason</v>
      </c>
      <c r="D67" s="6" t="str">
        <f>[1]Finish!S65</f>
        <v>St Oswald's, Burneside</v>
      </c>
    </row>
    <row r="68" spans="1:4" ht="15.75" x14ac:dyDescent="0.25">
      <c r="A68" s="4">
        <f>IF(C68="","",[1]Finish!P66)</f>
        <v>63</v>
      </c>
      <c r="B68" s="13">
        <f>[1]Finish!Q66</f>
        <v>6.1111111111111114E-3</v>
      </c>
      <c r="C68" s="9" t="str">
        <f>[1]Finish!R66</f>
        <v>Noella Mounsey</v>
      </c>
      <c r="D68" s="6" t="str">
        <f>[1]Finish!S66</f>
        <v>St Oswald's, Burneside</v>
      </c>
    </row>
    <row r="69" spans="1:4" ht="15.75" x14ac:dyDescent="0.25">
      <c r="A69" s="4">
        <f>IF(C69="","",[1]Finish!P67)</f>
        <v>64</v>
      </c>
      <c r="B69" s="13">
        <f>[1]Finish!Q67</f>
        <v>6.1111111111111114E-3</v>
      </c>
      <c r="C69" s="9" t="str">
        <f>[1]Finish!R67</f>
        <v>Katy-May Taylor</v>
      </c>
      <c r="D69" s="6" t="str">
        <f>[1]Finish!S67</f>
        <v>Crosthwaite CE</v>
      </c>
    </row>
    <row r="70" spans="1:4" ht="15.75" x14ac:dyDescent="0.25">
      <c r="A70" s="4">
        <f>IF(C70="","",[1]Finish!P68)</f>
        <v>65</v>
      </c>
      <c r="B70" s="13">
        <f>[1]Finish!Q68</f>
        <v>6.1574074074074074E-3</v>
      </c>
      <c r="C70" s="9" t="str">
        <f>[1]Finish!R68</f>
        <v>Beth Noblet</v>
      </c>
      <c r="D70" s="6" t="str">
        <f>[1]Finish!S68</f>
        <v>St Mary's, Kirkby Lonsdale</v>
      </c>
    </row>
    <row r="71" spans="1:4" ht="15.75" x14ac:dyDescent="0.25">
      <c r="A71" s="4">
        <f>IF(C71="","",[1]Finish!P69)</f>
        <v>66</v>
      </c>
      <c r="B71" s="13">
        <f>[1]Finish!Q69</f>
        <v>6.168981481481481E-3</v>
      </c>
      <c r="C71" s="9" t="str">
        <f>[1]Finish!R69</f>
        <v>Livi Towe</v>
      </c>
      <c r="D71" s="6" t="str">
        <f>[1]Finish!S69</f>
        <v>Stramongate</v>
      </c>
    </row>
    <row r="72" spans="1:4" ht="15.75" x14ac:dyDescent="0.25">
      <c r="A72" s="4">
        <f>IF(C72="","",[1]Finish!P70)</f>
        <v>67</v>
      </c>
      <c r="B72" s="13">
        <f>[1]Finish!Q70</f>
        <v>6.2037037037037043E-3</v>
      </c>
      <c r="C72" s="9" t="str">
        <f>[1]Finish!R70</f>
        <v>Rebecca Holland</v>
      </c>
      <c r="D72" s="6" t="str">
        <f>[1]Finish!S70</f>
        <v>Sedbergh Prep B</v>
      </c>
    </row>
    <row r="73" spans="1:4" ht="15.75" x14ac:dyDescent="0.25">
      <c r="A73" s="4">
        <f>IF(C73="","",[1]Finish!P71)</f>
        <v>68</v>
      </c>
      <c r="B73" s="13">
        <f>[1]Finish!Q71</f>
        <v>6.215277777777777E-3</v>
      </c>
      <c r="C73" s="9" t="str">
        <f>[1]Finish!R71</f>
        <v>Ella Roper</v>
      </c>
      <c r="D73" s="6" t="str">
        <f>[1]Finish!S71</f>
        <v>Ghyllside</v>
      </c>
    </row>
    <row r="74" spans="1:4" ht="15.75" x14ac:dyDescent="0.25">
      <c r="A74" s="4">
        <f>IF(C74="","",[1]Finish!P72)</f>
        <v>69</v>
      </c>
      <c r="B74" s="13">
        <f>[1]Finish!Q72</f>
        <v>6.2731481481481484E-3</v>
      </c>
      <c r="C74" s="9" t="str">
        <f>[1]Finish!R72</f>
        <v>Anna-Belle Greenbank</v>
      </c>
      <c r="D74" s="6" t="str">
        <f>[1]Finish!S72</f>
        <v>St Mary's, Kirkby Lonsdale</v>
      </c>
    </row>
    <row r="75" spans="1:4" ht="15.75" x14ac:dyDescent="0.25">
      <c r="A75" s="4">
        <f>IF(C75="","",[1]Finish!P73)</f>
        <v>70</v>
      </c>
      <c r="B75" s="13">
        <f>[1]Finish!Q73</f>
        <v>6.2847222222222228E-3</v>
      </c>
      <c r="C75" s="9" t="str">
        <f>[1]Finish!R73</f>
        <v>Amy Brooke</v>
      </c>
      <c r="D75" s="6" t="str">
        <f>[1]Finish!S73</f>
        <v>St Mark's, Natland</v>
      </c>
    </row>
    <row r="76" spans="1:4" ht="15.75" x14ac:dyDescent="0.25">
      <c r="A76" s="4">
        <f>IF(C76="","",[1]Finish!P74)</f>
        <v>71</v>
      </c>
      <c r="B76" s="13">
        <f>[1]Finish!Q74</f>
        <v>6.3194444444444444E-3</v>
      </c>
      <c r="C76" s="9" t="str">
        <f>[1]Finish!R74</f>
        <v>Olivia Aplin</v>
      </c>
      <c r="D76" s="6" t="str">
        <f>[1]Finish!S74</f>
        <v>Vicarage Park CE</v>
      </c>
    </row>
    <row r="77" spans="1:4" ht="15.75" x14ac:dyDescent="0.25">
      <c r="A77" s="4">
        <f>IF(C77="","",[1]Finish!P75)</f>
        <v>72</v>
      </c>
      <c r="B77" s="13">
        <f>[1]Finish!Q75</f>
        <v>6.3425925925925915E-3</v>
      </c>
      <c r="C77" s="9" t="str">
        <f>[1]Finish!R75</f>
        <v>Olivia Muir</v>
      </c>
      <c r="D77" s="6" t="str">
        <f>[1]Finish!S75</f>
        <v>Staveley CE</v>
      </c>
    </row>
    <row r="78" spans="1:4" ht="15.75" x14ac:dyDescent="0.25">
      <c r="A78" s="4">
        <f>IF(C78="","",[1]Finish!P76)</f>
        <v>73</v>
      </c>
      <c r="B78" s="13">
        <f>[1]Finish!Q76</f>
        <v>6.4120370370370364E-3</v>
      </c>
      <c r="C78" s="9" t="str">
        <f>[1]Finish!R76</f>
        <v>Hania Morzecka</v>
      </c>
      <c r="D78" s="6" t="str">
        <f>[1]Finish!S76</f>
        <v>St Oswald's, Burneside</v>
      </c>
    </row>
    <row r="79" spans="1:4" ht="15.75" x14ac:dyDescent="0.25">
      <c r="A79" s="4">
        <f>IF(C79="","",[1]Finish!P77)</f>
        <v>74</v>
      </c>
      <c r="B79" s="13">
        <f>[1]Finish!Q77</f>
        <v>6.4699074074074069E-3</v>
      </c>
      <c r="C79" s="9" t="str">
        <f>[1]Finish!R77</f>
        <v>Olivia Hubbard</v>
      </c>
      <c r="D79" s="6" t="str">
        <f>[1]Finish!S77</f>
        <v>Sedbergh Prep B</v>
      </c>
    </row>
    <row r="80" spans="1:4" ht="15.75" x14ac:dyDescent="0.25">
      <c r="A80" s="4">
        <f>IF(C80="","",[1]Finish!P78)</f>
        <v>75</v>
      </c>
      <c r="B80" s="13">
        <f>[1]Finish!Q78</f>
        <v>6.4699074074074069E-3</v>
      </c>
      <c r="C80" s="9" t="str">
        <f>[1]Finish!R78</f>
        <v>Connie Mae-Irving</v>
      </c>
      <c r="D80" s="6" t="str">
        <f>[1]Finish!S78</f>
        <v>Ambleside CE</v>
      </c>
    </row>
    <row r="81" spans="1:4" ht="15.75" x14ac:dyDescent="0.25">
      <c r="A81" s="4">
        <f>IF(C81="","",[1]Finish!P79)</f>
        <v>76</v>
      </c>
      <c r="B81" s="13">
        <f>[1]Finish!Q79</f>
        <v>6.5277777777777782E-3</v>
      </c>
      <c r="C81" s="9" t="str">
        <f>[1]Finish!R79</f>
        <v>Violet Castle</v>
      </c>
      <c r="D81" s="6" t="str">
        <f>[1]Finish!S79</f>
        <v>Milnthorpe</v>
      </c>
    </row>
    <row r="82" spans="1:4" ht="15.75" x14ac:dyDescent="0.25">
      <c r="A82" s="4">
        <f>IF(C82="","",[1]Finish!P80)</f>
        <v>77</v>
      </c>
      <c r="B82" s="13">
        <f>[1]Finish!Q80</f>
        <v>6.5624999999999998E-3</v>
      </c>
      <c r="C82" s="9" t="str">
        <f>[1]Finish!R80</f>
        <v>Sky Read</v>
      </c>
      <c r="D82" s="6" t="str">
        <f>[1]Finish!S80</f>
        <v>Milnthorpe</v>
      </c>
    </row>
    <row r="83" spans="1:4" ht="15.75" x14ac:dyDescent="0.25">
      <c r="A83" s="4">
        <f>IF(C83="","",[1]Finish!P81)</f>
        <v>78</v>
      </c>
      <c r="B83" s="13">
        <f>[1]Finish!Q81</f>
        <v>6.6087962962962966E-3</v>
      </c>
      <c r="C83" s="9" t="str">
        <f>[1]Finish!R81</f>
        <v xml:space="preserve">Taylor Tyson </v>
      </c>
      <c r="D83" s="6" t="str">
        <f>[1]Finish!S81</f>
        <v>Grange CE</v>
      </c>
    </row>
    <row r="84" spans="1:4" ht="15.75" x14ac:dyDescent="0.25">
      <c r="A84" s="4">
        <f>IF(C84="","",[1]Finish!P82)</f>
        <v>79</v>
      </c>
      <c r="B84" s="13">
        <f>[1]Finish!Q82</f>
        <v>6.6203703703703702E-3</v>
      </c>
      <c r="C84" s="9" t="str">
        <f>[1]Finish!R82</f>
        <v>Katie Thacker</v>
      </c>
      <c r="D84" s="6" t="str">
        <f>[1]Finish!S82</f>
        <v>Milnthorpe</v>
      </c>
    </row>
    <row r="85" spans="1:4" ht="15.75" x14ac:dyDescent="0.25">
      <c r="A85" s="4">
        <f>IF(C85="","",[1]Finish!P83)</f>
        <v>80</v>
      </c>
      <c r="B85" s="13">
        <f>[1]Finish!Q83</f>
        <v>6.782407407407408E-3</v>
      </c>
      <c r="C85" s="9" t="str">
        <f>[1]Finish!R83</f>
        <v>Jessica Forrest</v>
      </c>
      <c r="D85" s="6" t="str">
        <f>[1]Finish!S83</f>
        <v>Grayrigg CE</v>
      </c>
    </row>
    <row r="86" spans="1:4" ht="15.75" x14ac:dyDescent="0.25">
      <c r="A86" s="4">
        <f>IF(C86="","",[1]Finish!P84)</f>
        <v>81</v>
      </c>
      <c r="B86" s="13">
        <f>[1]Finish!Q84</f>
        <v>6.8402777777777776E-3</v>
      </c>
      <c r="C86" s="9" t="str">
        <f>[1]Finish!R84</f>
        <v>Mya Bowman</v>
      </c>
      <c r="D86" s="6" t="str">
        <f>[1]Finish!S84</f>
        <v>Coniston CE</v>
      </c>
    </row>
    <row r="87" spans="1:4" ht="15.75" x14ac:dyDescent="0.25">
      <c r="A87" s="4">
        <f>IF(C87="","",[1]Finish!P85)</f>
        <v>82</v>
      </c>
      <c r="B87" s="13">
        <f>[1]Finish!Q85</f>
        <v>6.851851851851852E-3</v>
      </c>
      <c r="C87" s="9" t="str">
        <f>[1]Finish!R85</f>
        <v>Lucy Moore</v>
      </c>
      <c r="D87" s="6" t="str">
        <f>[1]Finish!S85</f>
        <v>Coniston CE</v>
      </c>
    </row>
    <row r="88" spans="1:4" ht="15.75" x14ac:dyDescent="0.25">
      <c r="A88" s="4">
        <f>IF(C88="","",[1]Finish!P86)</f>
        <v>83</v>
      </c>
      <c r="B88" s="13">
        <f>[1]Finish!Q86</f>
        <v>6.8634259259259256E-3</v>
      </c>
      <c r="C88" s="9" t="str">
        <f>[1]Finish!R86</f>
        <v>Arabella Varley</v>
      </c>
      <c r="D88" s="6" t="str">
        <f>[1]Finish!S86</f>
        <v>Sedbergh Prep B</v>
      </c>
    </row>
    <row r="89" spans="1:4" ht="15.75" x14ac:dyDescent="0.25">
      <c r="A89" s="4">
        <f>IF(C89="","",[1]Finish!P87)</f>
        <v>84</v>
      </c>
      <c r="B89" s="13">
        <f>[1]Finish!Q87</f>
        <v>6.8865740740740736E-3</v>
      </c>
      <c r="C89" s="9" t="str">
        <f>[1]Finish!R87</f>
        <v>Holly Moore</v>
      </c>
      <c r="D89" s="6" t="str">
        <f>[1]Finish!S87</f>
        <v>Coniston CE</v>
      </c>
    </row>
    <row r="90" spans="1:4" ht="15.75" x14ac:dyDescent="0.25">
      <c r="A90" s="4">
        <f>IF(C90="","",[1]Finish!P88)</f>
        <v>85</v>
      </c>
      <c r="B90" s="13">
        <f>[1]Finish!Q88</f>
        <v>6.9097222222222225E-3</v>
      </c>
      <c r="C90" s="9" t="str">
        <f>[1]Finish!R88</f>
        <v>Alicja Skwiot</v>
      </c>
      <c r="D90" s="6" t="str">
        <f>[1]Finish!S88</f>
        <v>St Oswald's, Burneside</v>
      </c>
    </row>
    <row r="91" spans="1:4" ht="15.75" x14ac:dyDescent="0.25">
      <c r="A91" s="4">
        <f>IF(C91="","",[1]Finish!P89)</f>
        <v>86</v>
      </c>
      <c r="B91" s="13">
        <f>[1]Finish!Q89</f>
        <v>6.9212962962962969E-3</v>
      </c>
      <c r="C91" s="9" t="str">
        <f>[1]Finish!R89</f>
        <v>Madison Spence</v>
      </c>
      <c r="D91" s="6" t="str">
        <f>[1]Finish!S89</f>
        <v>Sedbergh Prep B</v>
      </c>
    </row>
    <row r="92" spans="1:4" ht="15.75" x14ac:dyDescent="0.25">
      <c r="A92" s="4">
        <f>IF(C92="","",[1]Finish!P90)</f>
        <v>87</v>
      </c>
      <c r="B92" s="13">
        <f>[1]Finish!Q90</f>
        <v>6.9328703703703696E-3</v>
      </c>
      <c r="C92" s="9" t="str">
        <f>[1]Finish!R90</f>
        <v>Izzy Conway</v>
      </c>
      <c r="D92" s="6" t="str">
        <f>[1]Finish!S90</f>
        <v>Vicarage Park CE</v>
      </c>
    </row>
    <row r="93" spans="1:4" ht="15.75" x14ac:dyDescent="0.25">
      <c r="A93" s="4">
        <f>IF(C93="","",[1]Finish!P91)</f>
        <v>88</v>
      </c>
      <c r="B93" s="13">
        <f>[1]Finish!Q91</f>
        <v>6.9444444444444441E-3</v>
      </c>
      <c r="C93" s="9" t="str">
        <f>[1]Finish!R91</f>
        <v>Sophie Randles</v>
      </c>
      <c r="D93" s="6" t="str">
        <f>[1]Finish!S91</f>
        <v>Stramongate</v>
      </c>
    </row>
    <row r="94" spans="1:4" ht="15.75" x14ac:dyDescent="0.25">
      <c r="A94" s="4">
        <f>IF(C94="","",[1]Finish!P92)</f>
        <v>89</v>
      </c>
      <c r="B94" s="13">
        <f>[1]Finish!Q92</f>
        <v>6.9444444444444441E-3</v>
      </c>
      <c r="C94" s="9" t="str">
        <f>[1]Finish!R92</f>
        <v>Chloe Street</v>
      </c>
      <c r="D94" s="6" t="str">
        <f>[1]Finish!S92</f>
        <v>St Mary's, Kirkby Lonsdale</v>
      </c>
    </row>
    <row r="95" spans="1:4" ht="15.75" x14ac:dyDescent="0.25">
      <c r="A95" s="4">
        <f>IF(C95="","",[1]Finish!P93)</f>
        <v>90</v>
      </c>
      <c r="B95" s="13">
        <f>[1]Finish!Q93</f>
        <v>7.0254629629629634E-3</v>
      </c>
      <c r="C95" s="9" t="str">
        <f>[1]Finish!R93</f>
        <v>Olivia Halhead</v>
      </c>
      <c r="D95" s="6" t="str">
        <f>[1]Finish!S93</f>
        <v>Grange CE</v>
      </c>
    </row>
    <row r="96" spans="1:4" ht="15.75" x14ac:dyDescent="0.25">
      <c r="A96" s="4">
        <f>IF(C96="","",[1]Finish!P94)</f>
        <v>91</v>
      </c>
      <c r="B96" s="13">
        <f>[1]Finish!Q94</f>
        <v>7.0949074074074074E-3</v>
      </c>
      <c r="C96" s="9" t="str">
        <f>[1]Finish!R94</f>
        <v>Isabella Chelton</v>
      </c>
      <c r="D96" s="6" t="str">
        <f>[1]Finish!S94</f>
        <v>Vicarage Park CE</v>
      </c>
    </row>
    <row r="97" spans="1:4" ht="15.75" x14ac:dyDescent="0.25">
      <c r="A97" s="4">
        <f>IF(C97="","",[1]Finish!P95)</f>
        <v>92</v>
      </c>
      <c r="B97" s="13">
        <f>[1]Finish!Q95</f>
        <v>7.1180555555555554E-3</v>
      </c>
      <c r="C97" s="9" t="str">
        <f>[1]Finish!R95</f>
        <v>Daisy Hoskin</v>
      </c>
      <c r="D97" s="6" t="str">
        <f>[1]Finish!S95</f>
        <v>Sedbergh Prep B</v>
      </c>
    </row>
    <row r="98" spans="1:4" ht="15.75" x14ac:dyDescent="0.25">
      <c r="A98" s="4">
        <f>IF(C98="","",[1]Finish!P96)</f>
        <v>93</v>
      </c>
      <c r="B98" s="13">
        <f>[1]Finish!Q96</f>
        <v>7.1759259259259259E-3</v>
      </c>
      <c r="C98" s="9" t="str">
        <f>[1]Finish!R96</f>
        <v>Anna Hayton</v>
      </c>
      <c r="D98" s="6" t="str">
        <f>[1]Finish!S96</f>
        <v>Staveley CE</v>
      </c>
    </row>
    <row r="99" spans="1:4" ht="15.75" x14ac:dyDescent="0.25">
      <c r="A99" s="4">
        <f>IF(C99="","",[1]Finish!P97)</f>
        <v>94</v>
      </c>
      <c r="B99" s="13">
        <f>[1]Finish!Q97</f>
        <v>7.2222222222222228E-3</v>
      </c>
      <c r="C99" s="9" t="str">
        <f>[1]Finish!R97</f>
        <v>Tilly Tollerson</v>
      </c>
      <c r="D99" s="6" t="str">
        <f>[1]Finish!S97</f>
        <v>Vicarage Park CE</v>
      </c>
    </row>
    <row r="100" spans="1:4" ht="15.75" x14ac:dyDescent="0.25">
      <c r="A100" s="4">
        <f>IF(C100="","",[1]Finish!P98)</f>
        <v>95</v>
      </c>
      <c r="B100" s="13">
        <f>[1]Finish!Q98</f>
        <v>7.2222222222222228E-3</v>
      </c>
      <c r="C100" s="9" t="str">
        <f>[1]Finish!R98</f>
        <v xml:space="preserve">Lily Whitehead </v>
      </c>
      <c r="D100" s="6" t="str">
        <f>[1]Finish!S98</f>
        <v>Vicarage Park CE</v>
      </c>
    </row>
    <row r="101" spans="1:4" ht="15.75" x14ac:dyDescent="0.25">
      <c r="A101" s="4">
        <f>IF(C101="","",[1]Finish!P99)</f>
        <v>96</v>
      </c>
      <c r="B101" s="13">
        <f>[1]Finish!Q99</f>
        <v>7.2685185185185188E-3</v>
      </c>
      <c r="C101" s="9" t="str">
        <f>[1]Finish!R99</f>
        <v>Eliana Greenwood</v>
      </c>
      <c r="D101" s="6" t="str">
        <f>[1]Finish!S99</f>
        <v>Grayrigg CE</v>
      </c>
    </row>
    <row r="102" spans="1:4" ht="15.75" x14ac:dyDescent="0.25">
      <c r="A102" s="4">
        <f>IF(C102="","",[1]Finish!P100)</f>
        <v>97</v>
      </c>
      <c r="B102" s="13">
        <f>[1]Finish!Q100</f>
        <v>7.2800925925925915E-3</v>
      </c>
      <c r="C102" s="9" t="str">
        <f>[1]Finish!R100</f>
        <v>Elly Powell</v>
      </c>
      <c r="D102" s="6" t="str">
        <f>[1]Finish!S100</f>
        <v>Stramongate</v>
      </c>
    </row>
    <row r="103" spans="1:4" ht="15.75" x14ac:dyDescent="0.25">
      <c r="A103" s="4">
        <f>IF(C103="","",[1]Finish!P101)</f>
        <v>98</v>
      </c>
      <c r="B103" s="13">
        <f>[1]Finish!Q101</f>
        <v>7.5000000000000006E-3</v>
      </c>
      <c r="C103" s="9" t="str">
        <f>[1]Finish!R101</f>
        <v>Grace Wilkinson</v>
      </c>
      <c r="D103" s="6" t="str">
        <f>[1]Finish!S101</f>
        <v>Sedbergh Prep B</v>
      </c>
    </row>
  </sheetData>
  <mergeCells count="2"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workbookViewId="0">
      <selection activeCell="H21" sqref="H21"/>
    </sheetView>
  </sheetViews>
  <sheetFormatPr defaultRowHeight="15" x14ac:dyDescent="0.25"/>
  <cols>
    <col min="2" max="2" width="9.140625" style="14"/>
    <col min="3" max="3" width="25.85546875" customWidth="1"/>
    <col min="7" max="7" width="5" customWidth="1"/>
    <col min="8" max="8" width="23.5703125" customWidth="1"/>
    <col min="9" max="9" width="9.140625" style="14"/>
  </cols>
  <sheetData>
    <row r="1" spans="1:9" ht="26.25" x14ac:dyDescent="0.4">
      <c r="A1" s="1" t="str">
        <f>CONCATENATE(_______cat2," Results")</f>
        <v>Year 3/4 Boys Results</v>
      </c>
      <c r="B1" s="12"/>
      <c r="C1" s="11"/>
      <c r="D1" s="10"/>
    </row>
    <row r="2" spans="1:9" ht="15.75" x14ac:dyDescent="0.25">
      <c r="A2" s="25"/>
      <c r="B2" s="25"/>
      <c r="C2" s="25"/>
      <c r="D2" s="25"/>
    </row>
    <row r="3" spans="1:9" ht="20.25" x14ac:dyDescent="0.3">
      <c r="A3" s="26" t="s">
        <v>0</v>
      </c>
      <c r="B3" s="27"/>
      <c r="C3" s="27"/>
      <c r="D3" s="27"/>
    </row>
    <row r="4" spans="1:9" ht="15.75" x14ac:dyDescent="0.25">
      <c r="A4" s="3"/>
      <c r="B4" s="2"/>
      <c r="C4" s="6"/>
      <c r="D4" s="6"/>
    </row>
    <row r="5" spans="1:9" ht="15.75" x14ac:dyDescent="0.25">
      <c r="A5" s="4"/>
      <c r="B5" s="13" t="str">
        <f>[1]Finish!Z3</f>
        <v xml:space="preserve">Time </v>
      </c>
      <c r="C5" s="7" t="str">
        <f>[1]Finish!AA3</f>
        <v>Name</v>
      </c>
      <c r="D5" s="7" t="str">
        <f>[1]Finish!AB3</f>
        <v>Team</v>
      </c>
      <c r="G5" s="15"/>
      <c r="H5" s="15" t="s">
        <v>1</v>
      </c>
      <c r="I5" s="16" t="s">
        <v>19</v>
      </c>
    </row>
    <row r="6" spans="1:9" ht="15.75" x14ac:dyDescent="0.25">
      <c r="A6" s="4">
        <f>IF(C6="","",[1]Finish!Y4)</f>
        <v>1</v>
      </c>
      <c r="B6" s="13">
        <f>[1]Finish!Z4</f>
        <v>3.7731481481481483E-3</v>
      </c>
      <c r="C6" s="23" t="str">
        <f>[1]Finish!AA4</f>
        <v>Tom Ashworth</v>
      </c>
      <c r="D6" s="23" t="str">
        <f>[1]Finish!AB4</f>
        <v>Ambleside CE</v>
      </c>
      <c r="G6" s="15">
        <v>1</v>
      </c>
      <c r="H6" s="15" t="s">
        <v>7</v>
      </c>
      <c r="I6" s="16">
        <v>45</v>
      </c>
    </row>
    <row r="7" spans="1:9" ht="15.75" x14ac:dyDescent="0.25">
      <c r="A7" s="4">
        <f>IF(C7="","",[1]Finish!Y5)</f>
        <v>2</v>
      </c>
      <c r="B7" s="13">
        <f>[1]Finish!Z5</f>
        <v>3.8425925925925923E-3</v>
      </c>
      <c r="C7" s="23" t="str">
        <f>[1]Finish!AA5</f>
        <v>Harvey Shaw</v>
      </c>
      <c r="D7" s="23" t="str">
        <f>[1]Finish!AB5</f>
        <v>Lindale CE</v>
      </c>
      <c r="G7" s="15">
        <v>2</v>
      </c>
      <c r="H7" s="15" t="s">
        <v>3</v>
      </c>
      <c r="I7" s="16">
        <v>61</v>
      </c>
    </row>
    <row r="8" spans="1:9" ht="15.75" x14ac:dyDescent="0.25">
      <c r="A8" s="4">
        <f>IF(C8="","",[1]Finish!Y6)</f>
        <v>3</v>
      </c>
      <c r="B8" s="13">
        <f>[1]Finish!Z6</f>
        <v>3.9236111111111112E-3</v>
      </c>
      <c r="C8" s="23" t="str">
        <f>[1]Finish!AA6</f>
        <v>Blake Fleming</v>
      </c>
      <c r="D8" s="23" t="str">
        <f>[1]Finish!AB6</f>
        <v>Leven Valley CE</v>
      </c>
      <c r="G8" s="15">
        <v>3</v>
      </c>
      <c r="H8" s="15" t="s">
        <v>9</v>
      </c>
      <c r="I8" s="16">
        <v>76</v>
      </c>
    </row>
    <row r="9" spans="1:9" ht="15.75" x14ac:dyDescent="0.25">
      <c r="A9" s="4">
        <f>IF(C9="","",[1]Finish!Y7)</f>
        <v>4</v>
      </c>
      <c r="B9" s="13">
        <f>[1]Finish!Z7</f>
        <v>3.9699074074074072E-3</v>
      </c>
      <c r="C9" s="23" t="str">
        <f>[1]Finish!AA7</f>
        <v>Seth Pickering</v>
      </c>
      <c r="D9" s="23" t="str">
        <f>[1]Finish!AB7</f>
        <v>Staveley CE</v>
      </c>
      <c r="G9" s="15">
        <v>4</v>
      </c>
      <c r="H9" s="15" t="s">
        <v>12</v>
      </c>
      <c r="I9" s="16">
        <v>104</v>
      </c>
    </row>
    <row r="10" spans="1:9" ht="15.75" x14ac:dyDescent="0.25">
      <c r="A10" s="4">
        <f>IF(C10="","",[1]Finish!Y8)</f>
        <v>5</v>
      </c>
      <c r="B10" s="13">
        <f>[1]Finish!Z8</f>
        <v>4.0162037037037033E-3</v>
      </c>
      <c r="C10" s="23" t="str">
        <f>[1]Finish!AA8</f>
        <v>Euan Wells</v>
      </c>
      <c r="D10" s="23" t="str">
        <f>[1]Finish!AB8</f>
        <v>Sedbergh Primary</v>
      </c>
      <c r="G10" s="15">
        <v>5</v>
      </c>
      <c r="H10" s="15" t="s">
        <v>17</v>
      </c>
      <c r="I10" s="16">
        <v>125</v>
      </c>
    </row>
    <row r="11" spans="1:9" ht="15.75" x14ac:dyDescent="0.25">
      <c r="A11" s="4">
        <f>IF(C11="","",[1]Finish!Y9)</f>
        <v>6</v>
      </c>
      <c r="B11" s="13">
        <f>[1]Finish!Z9</f>
        <v>4.0624999999999993E-3</v>
      </c>
      <c r="C11" s="23" t="str">
        <f>[1]Finish!AA9</f>
        <v>Hamish Holden</v>
      </c>
      <c r="D11" s="23" t="str">
        <f>[1]Finish!AB9</f>
        <v>Sedbergh Prep A</v>
      </c>
      <c r="G11" s="15">
        <v>6</v>
      </c>
      <c r="H11" s="15" t="s">
        <v>4</v>
      </c>
      <c r="I11" s="16">
        <v>137</v>
      </c>
    </row>
    <row r="12" spans="1:9" ht="15.75" x14ac:dyDescent="0.25">
      <c r="A12" s="4">
        <f>IF(C12="","",[1]Finish!Y10)</f>
        <v>7</v>
      </c>
      <c r="B12" s="13">
        <f>[1]Finish!Z10</f>
        <v>4.0856481481481481E-3</v>
      </c>
      <c r="C12" s="23" t="str">
        <f>[1]Finish!AA10</f>
        <v>Isaac Mitton</v>
      </c>
      <c r="D12" s="23" t="str">
        <f>[1]Finish!AB10</f>
        <v>St Mary's, Kirkby Lonsdale</v>
      </c>
      <c r="G12" s="15">
        <v>7</v>
      </c>
      <c r="H12" s="15" t="s">
        <v>11</v>
      </c>
      <c r="I12" s="16">
        <v>153</v>
      </c>
    </row>
    <row r="13" spans="1:9" ht="15.75" x14ac:dyDescent="0.25">
      <c r="A13" s="4">
        <f>IF(C13="","",[1]Finish!Y11)</f>
        <v>8</v>
      </c>
      <c r="B13" s="13">
        <f>[1]Finish!Z11</f>
        <v>4.1203703703703706E-3</v>
      </c>
      <c r="C13" s="23" t="str">
        <f>[1]Finish!AA11</f>
        <v>Evan Gore</v>
      </c>
      <c r="D13" s="23" t="str">
        <f>[1]Finish!AB11</f>
        <v>Ghyllside</v>
      </c>
      <c r="G13" s="15">
        <v>8</v>
      </c>
      <c r="H13" s="15" t="s">
        <v>15</v>
      </c>
      <c r="I13" s="16">
        <v>154</v>
      </c>
    </row>
    <row r="14" spans="1:9" ht="15.75" x14ac:dyDescent="0.25">
      <c r="A14" s="4">
        <f>IF(C14="","",[1]Finish!Y12)</f>
        <v>9</v>
      </c>
      <c r="B14" s="13">
        <f>[1]Finish!Z12</f>
        <v>4.1666666666666666E-3</v>
      </c>
      <c r="C14" s="23" t="str">
        <f>[1]Finish!AA12</f>
        <v>Leon Robinson</v>
      </c>
      <c r="D14" s="23" t="str">
        <f>[1]Finish!AB12</f>
        <v>Heron Hill</v>
      </c>
      <c r="G14" s="15">
        <v>9</v>
      </c>
      <c r="H14" s="15" t="s">
        <v>5</v>
      </c>
      <c r="I14" s="16">
        <v>160</v>
      </c>
    </row>
    <row r="15" spans="1:9" ht="15.75" x14ac:dyDescent="0.25">
      <c r="A15" s="4">
        <f>IF(C15="","",[1]Finish!Y13)</f>
        <v>10</v>
      </c>
      <c r="B15" s="13">
        <f>[1]Finish!Z13</f>
        <v>4.1782407407407402E-3</v>
      </c>
      <c r="C15" s="23" t="str">
        <f>[1]Finish!AA13</f>
        <v>James Vyner-Brooks</v>
      </c>
      <c r="D15" s="23" t="str">
        <f>[1]Finish!AB13</f>
        <v>St Mary's, Kirkby Lonsdale</v>
      </c>
    </row>
    <row r="16" spans="1:9" ht="15.75" x14ac:dyDescent="0.25">
      <c r="A16" s="4">
        <f>IF(C16="","",[1]Finish!Y14)</f>
        <v>11</v>
      </c>
      <c r="B16" s="13">
        <f>[1]Finish!Z14</f>
        <v>4.1898148148148146E-3</v>
      </c>
      <c r="C16" s="23" t="str">
        <f>[1]Finish!AA14</f>
        <v>Noah Elleray</v>
      </c>
      <c r="D16" s="23" t="str">
        <f>[1]Finish!AB14</f>
        <v>Staveley CE</v>
      </c>
    </row>
    <row r="17" spans="1:4" ht="15.75" x14ac:dyDescent="0.25">
      <c r="A17" s="4">
        <f>IF(C17="","",[1]Finish!Y15)</f>
        <v>12</v>
      </c>
      <c r="B17" s="13">
        <f>[1]Finish!Z15</f>
        <v>4.2361111111111106E-3</v>
      </c>
      <c r="C17" s="23" t="str">
        <f>[1]Finish!AA15</f>
        <v>Liam Leck</v>
      </c>
      <c r="D17" s="23" t="str">
        <f>[1]Finish!AB15</f>
        <v>Staveley CE</v>
      </c>
    </row>
    <row r="18" spans="1:4" ht="15.75" x14ac:dyDescent="0.25">
      <c r="A18" s="4">
        <f>IF(C18="","",[1]Finish!Y16)</f>
        <v>13</v>
      </c>
      <c r="B18" s="13">
        <f>[1]Finish!Z16</f>
        <v>4.2592592592592595E-3</v>
      </c>
      <c r="C18" s="23" t="str">
        <f>[1]Finish!AA16</f>
        <v>Noah Life</v>
      </c>
      <c r="D18" s="23" t="str">
        <f>[1]Finish!AB16</f>
        <v>St Mary's, Kirkby Lonsdale</v>
      </c>
    </row>
    <row r="19" spans="1:4" ht="15.75" x14ac:dyDescent="0.25">
      <c r="A19" s="4">
        <f>IF(C19="","",[1]Finish!Y17)</f>
        <v>14</v>
      </c>
      <c r="B19" s="13">
        <f>[1]Finish!Z17</f>
        <v>4.2939814814814811E-3</v>
      </c>
      <c r="C19" s="23" t="str">
        <f>[1]Finish!AA17</f>
        <v>Jamie Graham</v>
      </c>
      <c r="D19" s="23" t="str">
        <f>[1]Finish!AB17</f>
        <v>Coniston CE</v>
      </c>
    </row>
    <row r="20" spans="1:4" ht="15.75" x14ac:dyDescent="0.25">
      <c r="A20" s="4">
        <f>IF(C20="","",[1]Finish!Y18)</f>
        <v>15</v>
      </c>
      <c r="B20" s="13">
        <f>[1]Finish!Z18</f>
        <v>4.3055555555555555E-3</v>
      </c>
      <c r="C20" s="23" t="str">
        <f>[1]Finish!AA18</f>
        <v>Joe Morris</v>
      </c>
      <c r="D20" s="23" t="str">
        <f>[1]Finish!AB18</f>
        <v>St Mark's, Natland</v>
      </c>
    </row>
    <row r="21" spans="1:4" ht="15.75" x14ac:dyDescent="0.25">
      <c r="A21" s="4">
        <f>IF(C21="","",[1]Finish!Y19)</f>
        <v>16</v>
      </c>
      <c r="B21" s="13">
        <f>[1]Finish!Z19</f>
        <v>4.3055555555555555E-3</v>
      </c>
      <c r="C21" s="23" t="str">
        <f>[1]Finish!AA19</f>
        <v>Toby Acland</v>
      </c>
      <c r="D21" s="23" t="str">
        <f>[1]Finish!AB19</f>
        <v>Ghyllside</v>
      </c>
    </row>
    <row r="22" spans="1:4" ht="15.75" x14ac:dyDescent="0.25">
      <c r="A22" s="4">
        <f>IF(C22="","",[1]Finish!Y20)</f>
        <v>17</v>
      </c>
      <c r="B22" s="13">
        <f>[1]Finish!Z20</f>
        <v>4.340277777777778E-3</v>
      </c>
      <c r="C22" s="24" t="str">
        <f>[1]Finish!AA20</f>
        <v>Harry Nicholson</v>
      </c>
      <c r="D22" s="24" t="str">
        <f>[1]Finish!AB20</f>
        <v>Vicarage Park CE</v>
      </c>
    </row>
    <row r="23" spans="1:4" ht="15.75" x14ac:dyDescent="0.25">
      <c r="A23" s="4">
        <f>IF(C23="","",[1]Finish!Y21)</f>
        <v>18</v>
      </c>
      <c r="B23" s="13">
        <f>[1]Finish!Z21</f>
        <v>4.3981481481481484E-3</v>
      </c>
      <c r="C23" s="24" t="str">
        <f>[1]Finish!AA21</f>
        <v>Iestyn Morgan</v>
      </c>
      <c r="D23" s="24" t="str">
        <f>[1]Finish!AB21</f>
        <v>Staveley CE</v>
      </c>
    </row>
    <row r="24" spans="1:4" ht="15.75" x14ac:dyDescent="0.25">
      <c r="A24" s="4">
        <f>IF(C24="","",[1]Finish!Y22)</f>
        <v>19</v>
      </c>
      <c r="B24" s="13">
        <f>[1]Finish!Z22</f>
        <v>4.409722222222222E-3</v>
      </c>
      <c r="C24" s="24" t="str">
        <f>[1]Finish!AA22</f>
        <v>Charlie Colton</v>
      </c>
      <c r="D24" s="24" t="str">
        <f>[1]Finish!AB22</f>
        <v>Sedbergh Primary</v>
      </c>
    </row>
    <row r="25" spans="1:4" ht="15.75" x14ac:dyDescent="0.25">
      <c r="A25" s="4">
        <f>IF(C25="","",[1]Finish!Y23)</f>
        <v>20</v>
      </c>
      <c r="B25" s="13">
        <f>[1]Finish!Z23</f>
        <v>4.4444444444444444E-3</v>
      </c>
      <c r="C25" s="24" t="str">
        <f>[1]Finish!AA23</f>
        <v>Jayden Hunter</v>
      </c>
      <c r="D25" s="24" t="str">
        <f>[1]Finish!AB23</f>
        <v>Milnthorpe</v>
      </c>
    </row>
    <row r="26" spans="1:4" ht="15.75" x14ac:dyDescent="0.25">
      <c r="A26" s="4">
        <f>IF(C26="","",[1]Finish!Y24)</f>
        <v>21</v>
      </c>
      <c r="B26" s="13">
        <f>[1]Finish!Z24</f>
        <v>4.4560185185185189E-3</v>
      </c>
      <c r="C26" s="7" t="str">
        <f>[1]Finish!AA24</f>
        <v>Reuben Robinson</v>
      </c>
      <c r="D26" s="7" t="str">
        <f>[1]Finish!AB24</f>
        <v>Heron Hill</v>
      </c>
    </row>
    <row r="27" spans="1:4" ht="15.75" x14ac:dyDescent="0.25">
      <c r="A27" s="4">
        <f>IF(C27="","",[1]Finish!Y25)</f>
        <v>22</v>
      </c>
      <c r="B27" s="13">
        <f>[1]Finish!Z25</f>
        <v>4.4675925925925933E-3</v>
      </c>
      <c r="C27" s="7" t="str">
        <f>[1]Finish!AA25</f>
        <v>Cooper Wadsworth</v>
      </c>
      <c r="D27" s="7" t="str">
        <f>[1]Finish!AB25</f>
        <v>Milnthorpe</v>
      </c>
    </row>
    <row r="28" spans="1:4" ht="15.75" x14ac:dyDescent="0.25">
      <c r="A28" s="4">
        <f>IF(C28="","",[1]Finish!Y26)</f>
        <v>23</v>
      </c>
      <c r="B28" s="13">
        <f>[1]Finish!Z26</f>
        <v>4.4675925925925933E-3</v>
      </c>
      <c r="C28" s="7" t="str">
        <f>[1]Finish!AA26</f>
        <v>Ewan Black</v>
      </c>
      <c r="D28" s="7" t="str">
        <f>[1]Finish!AB26</f>
        <v>Ghyllside</v>
      </c>
    </row>
    <row r="29" spans="1:4" ht="15.75" x14ac:dyDescent="0.25">
      <c r="A29" s="4">
        <f>IF(C29="","",[1]Finish!Y27)</f>
        <v>24</v>
      </c>
      <c r="B29" s="13">
        <f>[1]Finish!Z27</f>
        <v>4.5138888888888893E-3</v>
      </c>
      <c r="C29" s="7" t="str">
        <f>[1]Finish!AA27</f>
        <v>Oliver Wilkinson</v>
      </c>
      <c r="D29" s="7" t="str">
        <f>[1]Finish!AB27</f>
        <v>Staveley CE</v>
      </c>
    </row>
    <row r="30" spans="1:4" ht="15.75" x14ac:dyDescent="0.25">
      <c r="A30" s="4">
        <f>IF(C30="","",[1]Finish!Y28)</f>
        <v>25</v>
      </c>
      <c r="B30" s="13">
        <f>[1]Finish!Z28</f>
        <v>4.5370370370370365E-3</v>
      </c>
      <c r="C30" s="7" t="str">
        <f>[1]Finish!AA28</f>
        <v>Billy Lewis</v>
      </c>
      <c r="D30" s="7" t="str">
        <f>[1]Finish!AB28</f>
        <v>Windermere School</v>
      </c>
    </row>
    <row r="31" spans="1:4" ht="15.75" x14ac:dyDescent="0.25">
      <c r="A31" s="4">
        <f>IF(C31="","",[1]Finish!Y29)</f>
        <v>26</v>
      </c>
      <c r="B31" s="13">
        <f>[1]Finish!Z29</f>
        <v>4.5601851851851853E-3</v>
      </c>
      <c r="C31" s="7" t="str">
        <f>[1]Finish!AA29</f>
        <v>Max Whitehead</v>
      </c>
      <c r="D31" s="7" t="str">
        <f>[1]Finish!AB29</f>
        <v>Sedbergh Prep B</v>
      </c>
    </row>
    <row r="32" spans="1:4" ht="15.75" x14ac:dyDescent="0.25">
      <c r="A32" s="4">
        <f>IF(C32="","",[1]Finish!Y30)</f>
        <v>27</v>
      </c>
      <c r="B32" s="13">
        <f>[1]Finish!Z30</f>
        <v>4.5717592592592589E-3</v>
      </c>
      <c r="C32" s="7" t="str">
        <f>[1]Finish!AA30</f>
        <v>Alfie Allmond</v>
      </c>
      <c r="D32" s="7" t="str">
        <f>[1]Finish!AB30</f>
        <v>Crosthwaite CE</v>
      </c>
    </row>
    <row r="33" spans="1:4" ht="15.75" x14ac:dyDescent="0.25">
      <c r="A33" s="4">
        <f>IF(C33="","",[1]Finish!Y31)</f>
        <v>28</v>
      </c>
      <c r="B33" s="13">
        <f>[1]Finish!Z31</f>
        <v>4.5717592592592589E-3</v>
      </c>
      <c r="C33" s="7" t="str">
        <f>[1]Finish!AA31</f>
        <v>Will Brayshaw</v>
      </c>
      <c r="D33" s="7" t="str">
        <f>[1]Finish!AB31</f>
        <v>Heron Hill</v>
      </c>
    </row>
    <row r="34" spans="1:4" ht="15.75" x14ac:dyDescent="0.25">
      <c r="A34" s="4">
        <f>IF(C34="","",[1]Finish!Y32)</f>
        <v>29</v>
      </c>
      <c r="B34" s="13">
        <f>[1]Finish!Z32</f>
        <v>4.5949074074074078E-3</v>
      </c>
      <c r="C34" s="7" t="str">
        <f>[1]Finish!AA32</f>
        <v>Joseff Tancrel</v>
      </c>
      <c r="D34" s="7" t="str">
        <f>[1]Finish!AB32</f>
        <v>Ghyllside</v>
      </c>
    </row>
    <row r="35" spans="1:4" ht="15.75" x14ac:dyDescent="0.25">
      <c r="A35" s="4">
        <f>IF(C35="","",[1]Finish!Y33)</f>
        <v>30</v>
      </c>
      <c r="B35" s="13">
        <f>[1]Finish!Z33</f>
        <v>4.6064814814814814E-3</v>
      </c>
      <c r="C35" s="7" t="str">
        <f>[1]Finish!AA33</f>
        <v>Connor Green</v>
      </c>
      <c r="D35" s="7" t="str">
        <f>[1]Finish!AB33</f>
        <v>Stramongate</v>
      </c>
    </row>
    <row r="36" spans="1:4" ht="15.75" x14ac:dyDescent="0.25">
      <c r="A36" s="4">
        <f>IF(C36="","",[1]Finish!Y34)</f>
        <v>31</v>
      </c>
      <c r="B36" s="13">
        <f>[1]Finish!Z34</f>
        <v>4.6180555555555558E-3</v>
      </c>
      <c r="C36" s="7" t="str">
        <f>[1]Finish!AA34</f>
        <v>Sam Turner</v>
      </c>
      <c r="D36" s="7" t="str">
        <f>[1]Finish!AB34</f>
        <v>St Mary's, Kirkby Lonsdale</v>
      </c>
    </row>
    <row r="37" spans="1:4" ht="15.75" x14ac:dyDescent="0.25">
      <c r="A37" s="4">
        <f>IF(C37="","",[1]Finish!Y35)</f>
        <v>32</v>
      </c>
      <c r="B37" s="13">
        <f>[1]Finish!Z35</f>
        <v>4.6180555555555558E-3</v>
      </c>
      <c r="C37" s="7" t="str">
        <f>[1]Finish!AA35</f>
        <v>Thomas Hearn</v>
      </c>
      <c r="D37" s="7" t="str">
        <f>[1]Finish!AB35</f>
        <v>Ghyllside</v>
      </c>
    </row>
    <row r="38" spans="1:4" ht="15.75" x14ac:dyDescent="0.25">
      <c r="A38" s="4">
        <f>IF(C38="","",[1]Finish!Y36)</f>
        <v>33</v>
      </c>
      <c r="B38" s="13">
        <f>[1]Finish!Z36</f>
        <v>4.6296296296296302E-3</v>
      </c>
      <c r="C38" s="7" t="str">
        <f>[1]Finish!AA36</f>
        <v>Bradley Wright</v>
      </c>
      <c r="D38" s="7" t="str">
        <f>[1]Finish!AB36</f>
        <v>St Mark's, Natland</v>
      </c>
    </row>
    <row r="39" spans="1:4" ht="15.75" x14ac:dyDescent="0.25">
      <c r="A39" s="4">
        <f>IF(C39="","",[1]Finish!Y37)</f>
        <v>34</v>
      </c>
      <c r="B39" s="13">
        <f>[1]Finish!Z37</f>
        <v>4.6527777777777774E-3</v>
      </c>
      <c r="C39" s="7" t="str">
        <f>[1]Finish!AA37</f>
        <v>George Skelton-Montgomery</v>
      </c>
      <c r="D39" s="7" t="str">
        <f>[1]Finish!AB37</f>
        <v>St Mary's, Kirkby Lonsdale</v>
      </c>
    </row>
    <row r="40" spans="1:4" ht="15.75" x14ac:dyDescent="0.25">
      <c r="A40" s="4">
        <f>IF(C40="","",[1]Finish!Y38)</f>
        <v>35</v>
      </c>
      <c r="B40" s="13">
        <f>[1]Finish!Z38</f>
        <v>4.6643518518518518E-3</v>
      </c>
      <c r="C40" s="7" t="str">
        <f>[1]Finish!AA38</f>
        <v>Seth Cleasby</v>
      </c>
      <c r="D40" s="7" t="str">
        <f>[1]Finish!AB38</f>
        <v>Milnthorpe</v>
      </c>
    </row>
    <row r="41" spans="1:4" ht="15.75" x14ac:dyDescent="0.25">
      <c r="A41" s="4">
        <f>IF(C41="","",[1]Finish!Y39)</f>
        <v>36</v>
      </c>
      <c r="B41" s="13">
        <f>[1]Finish!Z39</f>
        <v>4.6759259259259263E-3</v>
      </c>
      <c r="C41" s="7" t="str">
        <f>[1]Finish!AA39</f>
        <v>Thomas Yates</v>
      </c>
      <c r="D41" s="7" t="str">
        <f>[1]Finish!AB39</f>
        <v>Vicarage Park CE</v>
      </c>
    </row>
    <row r="42" spans="1:4" ht="15.75" x14ac:dyDescent="0.25">
      <c r="A42" s="4">
        <f>IF(C42="","",[1]Finish!Y40)</f>
        <v>37</v>
      </c>
      <c r="B42" s="13">
        <f>[1]Finish!Z40</f>
        <v>4.7106481481481478E-3</v>
      </c>
      <c r="C42" s="7" t="str">
        <f>[1]Finish!AA40</f>
        <v>William Middleton</v>
      </c>
      <c r="D42" s="7" t="str">
        <f>[1]Finish!AB40</f>
        <v>Windermere School</v>
      </c>
    </row>
    <row r="43" spans="1:4" ht="15.75" x14ac:dyDescent="0.25">
      <c r="A43" s="4">
        <f>IF(C43="","",[1]Finish!Y41)</f>
        <v>38</v>
      </c>
      <c r="B43" s="13">
        <f>[1]Finish!Z41</f>
        <v>4.7453703703703703E-3</v>
      </c>
      <c r="C43" s="7" t="str">
        <f>[1]Finish!AA41</f>
        <v>William Gornall</v>
      </c>
      <c r="D43" s="7" t="str">
        <f>[1]Finish!AB41</f>
        <v>Crosthwaite CE</v>
      </c>
    </row>
    <row r="44" spans="1:4" ht="15.75" x14ac:dyDescent="0.25">
      <c r="A44" s="4">
        <f>IF(C44="","",[1]Finish!Y42)</f>
        <v>39</v>
      </c>
      <c r="B44" s="13">
        <f>[1]Finish!Z42</f>
        <v>4.7916666666666672E-3</v>
      </c>
      <c r="C44" s="7" t="str">
        <f>[1]Finish!AA42</f>
        <v>Connor O'Malley</v>
      </c>
      <c r="D44" s="7" t="str">
        <f>[1]Finish!AB42</f>
        <v>Dean Gibson</v>
      </c>
    </row>
    <row r="45" spans="1:4" ht="15.75" x14ac:dyDescent="0.25">
      <c r="A45" s="4">
        <f>IF(C45="","",[1]Finish!Y43)</f>
        <v>40</v>
      </c>
      <c r="B45" s="13">
        <f>[1]Finish!Z43</f>
        <v>4.8611111111111112E-3</v>
      </c>
      <c r="C45" s="7" t="str">
        <f>[1]Finish!AA43</f>
        <v>Harry Fife</v>
      </c>
      <c r="D45" s="7" t="str">
        <f>[1]Finish!AB43</f>
        <v>Crosthwaite CE</v>
      </c>
    </row>
    <row r="46" spans="1:4" ht="15.75" x14ac:dyDescent="0.25">
      <c r="A46" s="4">
        <f>IF(C46="","",[1]Finish!Y44)</f>
        <v>41</v>
      </c>
      <c r="B46" s="13">
        <f>[1]Finish!Z44</f>
        <v>4.8611111111111112E-3</v>
      </c>
      <c r="C46" s="7" t="str">
        <f>[1]Finish!AA44</f>
        <v>Tristan Jones</v>
      </c>
      <c r="D46" s="7" t="str">
        <f>[1]Finish!AB44</f>
        <v>Ghyllside</v>
      </c>
    </row>
    <row r="47" spans="1:4" ht="15.75" x14ac:dyDescent="0.25">
      <c r="A47" s="4">
        <f>IF(C47="","",[1]Finish!Y45)</f>
        <v>42</v>
      </c>
      <c r="B47" s="13">
        <f>[1]Finish!Z45</f>
        <v>4.8611111111111112E-3</v>
      </c>
      <c r="C47" s="7" t="str">
        <f>[1]Finish!AA45</f>
        <v>Max Hewitson</v>
      </c>
      <c r="D47" s="7" t="str">
        <f>[1]Finish!AB45</f>
        <v>Vicarage Park CE</v>
      </c>
    </row>
    <row r="48" spans="1:4" ht="15.75" x14ac:dyDescent="0.25">
      <c r="A48" s="4">
        <f>IF(C48="","",[1]Finish!Y46)</f>
        <v>43</v>
      </c>
      <c r="B48" s="13">
        <f>[1]Finish!Z46</f>
        <v>4.8611111111111112E-3</v>
      </c>
      <c r="C48" s="7" t="str">
        <f>[1]Finish!AA46</f>
        <v>Nathan Mallinson</v>
      </c>
      <c r="D48" s="7" t="str">
        <f>[1]Finish!AB46</f>
        <v>Grange CE</v>
      </c>
    </row>
    <row r="49" spans="1:4" ht="15.75" x14ac:dyDescent="0.25">
      <c r="A49" s="4">
        <f>IF(C49="","",[1]Finish!Y47)</f>
        <v>44</v>
      </c>
      <c r="B49" s="13">
        <f>[1]Finish!Z47</f>
        <v>4.8611111111111112E-3</v>
      </c>
      <c r="C49" s="7" t="str">
        <f>[1]Finish!AA47</f>
        <v>Jai Mitchell-Whiteside</v>
      </c>
      <c r="D49" s="7" t="str">
        <f>[1]Finish!AB47</f>
        <v>Sedbergh Primary</v>
      </c>
    </row>
    <row r="50" spans="1:4" ht="15.75" x14ac:dyDescent="0.25">
      <c r="A50" s="4">
        <f>IF(C50="","",[1]Finish!Y48)</f>
        <v>45</v>
      </c>
      <c r="B50" s="13">
        <f>[1]Finish!Z48</f>
        <v>4.8726851851851856E-3</v>
      </c>
      <c r="C50" s="7" t="str">
        <f>[1]Finish!AA48</f>
        <v>Charlie Hodgson</v>
      </c>
      <c r="D50" s="7" t="str">
        <f>[1]Finish!AB48</f>
        <v>Sedbergh Prep A</v>
      </c>
    </row>
    <row r="51" spans="1:4" ht="15.75" x14ac:dyDescent="0.25">
      <c r="A51" s="4">
        <f>IF(C51="","",[1]Finish!Y49)</f>
        <v>46</v>
      </c>
      <c r="B51" s="13">
        <f>[1]Finish!Z49</f>
        <v>4.8726851851851856E-3</v>
      </c>
      <c r="C51" s="7" t="str">
        <f>[1]Finish!AA49</f>
        <v>Charlie Irvine</v>
      </c>
      <c r="D51" s="7" t="str">
        <f>[1]Finish!AB49</f>
        <v>Heron Hill</v>
      </c>
    </row>
    <row r="52" spans="1:4" ht="15.75" x14ac:dyDescent="0.25">
      <c r="A52" s="4">
        <f>IF(C52="","",[1]Finish!Y50)</f>
        <v>47</v>
      </c>
      <c r="B52" s="13">
        <f>[1]Finish!Z50</f>
        <v>4.9074074074074072E-3</v>
      </c>
      <c r="C52" s="7" t="str">
        <f>[1]Finish!AA50</f>
        <v>Jack Barker</v>
      </c>
      <c r="D52" s="7" t="str">
        <f>[1]Finish!AB50</f>
        <v>St Mark's, Natland</v>
      </c>
    </row>
    <row r="53" spans="1:4" ht="15.75" x14ac:dyDescent="0.25">
      <c r="A53" s="4">
        <f>IF(C53="","",[1]Finish!Y51)</f>
        <v>48</v>
      </c>
      <c r="B53" s="13">
        <f>[1]Finish!Z51</f>
        <v>4.9189814814814816E-3</v>
      </c>
      <c r="C53" s="7" t="str">
        <f>[1]Finish!AA51</f>
        <v>Jack Moon</v>
      </c>
      <c r="D53" s="7" t="str">
        <f>[1]Finish!AB51</f>
        <v>Milnthorpe</v>
      </c>
    </row>
    <row r="54" spans="1:4" ht="15.75" x14ac:dyDescent="0.25">
      <c r="A54" s="4">
        <f>IF(C54="","",[1]Finish!Y52)</f>
        <v>49</v>
      </c>
      <c r="B54" s="13">
        <f>[1]Finish!Z52</f>
        <v>4.9189814814814816E-3</v>
      </c>
      <c r="C54" s="7" t="str">
        <f>[1]Finish!AA52</f>
        <v>Samuel Taylor</v>
      </c>
      <c r="D54" s="7" t="str">
        <f>[1]Finish!AB52</f>
        <v>Crosthwaite CE</v>
      </c>
    </row>
    <row r="55" spans="1:4" ht="15.75" x14ac:dyDescent="0.25">
      <c r="A55" s="4">
        <f>IF(C55="","",[1]Finish!Y53)</f>
        <v>50</v>
      </c>
      <c r="B55" s="13">
        <f>[1]Finish!Z53</f>
        <v>4.9421296296296288E-3</v>
      </c>
      <c r="C55" s="7" t="str">
        <f>[1]Finish!AA53</f>
        <v>Ben Dodgson</v>
      </c>
      <c r="D55" s="7" t="str">
        <f>[1]Finish!AB53</f>
        <v>Grayrigg CE</v>
      </c>
    </row>
    <row r="56" spans="1:4" ht="15.75" x14ac:dyDescent="0.25">
      <c r="A56" s="4">
        <f>IF(C56="","",[1]Finish!Y54)</f>
        <v>51</v>
      </c>
      <c r="B56" s="13">
        <f>[1]Finish!Z54</f>
        <v>4.9768518518518521E-3</v>
      </c>
      <c r="C56" s="7" t="str">
        <f>[1]Finish!AA54</f>
        <v>Ted Stanaway</v>
      </c>
      <c r="D56" s="7" t="str">
        <f>[1]Finish!AB54</f>
        <v>Grange CE</v>
      </c>
    </row>
    <row r="57" spans="1:4" ht="15.75" x14ac:dyDescent="0.25">
      <c r="A57" s="4">
        <f>IF(C57="","",[1]Finish!Y55)</f>
        <v>52</v>
      </c>
      <c r="B57" s="13">
        <f>[1]Finish!Z55</f>
        <v>4.9884259259259265E-3</v>
      </c>
      <c r="C57" s="7" t="str">
        <f>[1]Finish!AA55</f>
        <v>William Hartley</v>
      </c>
      <c r="D57" s="7" t="str">
        <f>[1]Finish!AB55</f>
        <v>Dent CE</v>
      </c>
    </row>
    <row r="58" spans="1:4" ht="15.75" x14ac:dyDescent="0.25">
      <c r="A58" s="4">
        <f>IF(C58="","",[1]Finish!Y56)</f>
        <v>53</v>
      </c>
      <c r="B58" s="13">
        <f>[1]Finish!Z56</f>
        <v>4.9884259259259265E-3</v>
      </c>
      <c r="C58" s="7" t="str">
        <f>[1]Finish!AA56</f>
        <v xml:space="preserve"> Aidan Batty</v>
      </c>
      <c r="D58" s="7" t="str">
        <f>[1]Finish!AB56</f>
        <v>Staveley CE</v>
      </c>
    </row>
    <row r="59" spans="1:4" ht="15.75" x14ac:dyDescent="0.25">
      <c r="A59" s="4">
        <f>IF(C59="","",[1]Finish!Y57)</f>
        <v>54</v>
      </c>
      <c r="B59" s="13">
        <f>[1]Finish!Z57</f>
        <v>5.0000000000000001E-3</v>
      </c>
      <c r="C59" s="7" t="str">
        <f>[1]Finish!AA57</f>
        <v>Leo Kelsall</v>
      </c>
      <c r="D59" s="7" t="str">
        <f>[1]Finish!AB57</f>
        <v>Sedbergh Prep A</v>
      </c>
    </row>
    <row r="60" spans="1:4" ht="15.75" x14ac:dyDescent="0.25">
      <c r="A60" s="4">
        <f>IF(C60="","",[1]Finish!Y58)</f>
        <v>55</v>
      </c>
      <c r="B60" s="13">
        <f>[1]Finish!Z58</f>
        <v>5.0115740740740737E-3</v>
      </c>
      <c r="C60" s="7" t="str">
        <f>[1]Finish!AA58</f>
        <v>William Coke</v>
      </c>
      <c r="D60" s="7" t="str">
        <f>[1]Finish!AB58</f>
        <v>Sedbergh Prep A</v>
      </c>
    </row>
    <row r="61" spans="1:4" ht="15.75" x14ac:dyDescent="0.25">
      <c r="A61" s="4">
        <f>IF(C61="","",[1]Finish!Y59)</f>
        <v>56</v>
      </c>
      <c r="B61" s="13">
        <f>[1]Finish!Z59</f>
        <v>5.0231481481481481E-3</v>
      </c>
      <c r="C61" s="7" t="str">
        <f>[1]Finish!AA59</f>
        <v>Felix Overtveld</v>
      </c>
      <c r="D61" s="7" t="str">
        <f>[1]Finish!AB59</f>
        <v>Grange CE</v>
      </c>
    </row>
    <row r="62" spans="1:4" ht="15.75" x14ac:dyDescent="0.25">
      <c r="A62" s="4">
        <f>IF(C62="","",[1]Finish!Y60)</f>
        <v>57</v>
      </c>
      <c r="B62" s="13">
        <f>[1]Finish!Z60</f>
        <v>5.0347222222222225E-3</v>
      </c>
      <c r="C62" s="7" t="str">
        <f>[1]Finish!AA60</f>
        <v>Oliver South</v>
      </c>
      <c r="D62" s="7" t="str">
        <f>[1]Finish!AB60</f>
        <v>Sedbergh Prep A</v>
      </c>
    </row>
    <row r="63" spans="1:4" ht="15.75" x14ac:dyDescent="0.25">
      <c r="A63" s="4">
        <f>IF(C63="","",[1]Finish!Y61)</f>
        <v>58</v>
      </c>
      <c r="B63" s="13">
        <f>[1]Finish!Z61</f>
        <v>5.0347222222222225E-3</v>
      </c>
      <c r="C63" s="7" t="str">
        <f>[1]Finish!AA61</f>
        <v>Alfie Marshall</v>
      </c>
      <c r="D63" s="7" t="str">
        <f>[1]Finish!AB61</f>
        <v>Vicarage Park CE</v>
      </c>
    </row>
    <row r="64" spans="1:4" ht="15.75" x14ac:dyDescent="0.25">
      <c r="A64" s="4">
        <f>IF(C64="","",[1]Finish!Y62)</f>
        <v>59</v>
      </c>
      <c r="B64" s="13">
        <f>[1]Finish!Z62</f>
        <v>5.0462962962962961E-3</v>
      </c>
      <c r="C64" s="7" t="str">
        <f>[1]Finish!AA62</f>
        <v>Riley Parish</v>
      </c>
      <c r="D64" s="7" t="str">
        <f>[1]Finish!AB62</f>
        <v>Selside CE</v>
      </c>
    </row>
    <row r="65" spans="1:4" ht="15.75" x14ac:dyDescent="0.25">
      <c r="A65" s="4">
        <f>IF(C65="","",[1]Finish!Y63)</f>
        <v>60</v>
      </c>
      <c r="B65" s="13">
        <f>[1]Finish!Z63</f>
        <v>5.0578703703703706E-3</v>
      </c>
      <c r="C65" s="7" t="str">
        <f>[1]Finish!AA63</f>
        <v>Liam Young</v>
      </c>
      <c r="D65" s="7" t="str">
        <f>[1]Finish!AB63</f>
        <v>St Oswald's, Burneside</v>
      </c>
    </row>
    <row r="66" spans="1:4" ht="15.75" x14ac:dyDescent="0.25">
      <c r="A66" s="4">
        <f>IF(C66="","",[1]Finish!Y64)</f>
        <v>61</v>
      </c>
      <c r="B66" s="13">
        <f>[1]Finish!Z64</f>
        <v>5.0578703703703706E-3</v>
      </c>
      <c r="C66" s="7" t="str">
        <f>[1]Finish!AA64</f>
        <v>Ryhley Beeston</v>
      </c>
      <c r="D66" s="7" t="str">
        <f>[1]Finish!AB64</f>
        <v>Milnthorpe</v>
      </c>
    </row>
    <row r="67" spans="1:4" ht="15.75" x14ac:dyDescent="0.25">
      <c r="A67" s="4">
        <f>IF(C67="","",[1]Finish!Y65)</f>
        <v>62</v>
      </c>
      <c r="B67" s="13">
        <f>[1]Finish!Z65</f>
        <v>5.0578703703703706E-3</v>
      </c>
      <c r="C67" s="7" t="str">
        <f>[1]Finish!AA65</f>
        <v>Demiro Durrant</v>
      </c>
      <c r="D67" s="7" t="str">
        <f>[1]Finish!AB65</f>
        <v>St Oswald's, Burneside</v>
      </c>
    </row>
    <row r="68" spans="1:4" ht="15.75" x14ac:dyDescent="0.25">
      <c r="A68" s="4">
        <f>IF(C68="","",[1]Finish!Y66)</f>
        <v>63</v>
      </c>
      <c r="B68" s="13">
        <f>[1]Finish!Z66</f>
        <v>5.0694444444444441E-3</v>
      </c>
      <c r="C68" s="7" t="str">
        <f>[1]Finish!AA66</f>
        <v>George Evans</v>
      </c>
      <c r="D68" s="7" t="str">
        <f>[1]Finish!AB66</f>
        <v>Grange CE</v>
      </c>
    </row>
    <row r="69" spans="1:4" ht="15.75" x14ac:dyDescent="0.25">
      <c r="A69" s="4">
        <f>IF(C69="","",[1]Finish!Y67)</f>
        <v>64</v>
      </c>
      <c r="B69" s="13">
        <f>[1]Finish!Z67</f>
        <v>5.0810185185185186E-3</v>
      </c>
      <c r="C69" s="7" t="str">
        <f>[1]Finish!AA67</f>
        <v>Nicholas Morrell</v>
      </c>
      <c r="D69" s="7" t="str">
        <f>[1]Finish!AB67</f>
        <v>Grange CE</v>
      </c>
    </row>
    <row r="70" spans="1:4" ht="15.75" x14ac:dyDescent="0.25">
      <c r="A70" s="4">
        <f>IF(C70="","",[1]Finish!Y68)</f>
        <v>65</v>
      </c>
      <c r="B70" s="13">
        <f>[1]Finish!Z68</f>
        <v>5.0925925925925921E-3</v>
      </c>
      <c r="C70" s="7" t="str">
        <f>[1]Finish!AA68</f>
        <v>Michael Caulfield</v>
      </c>
      <c r="D70" s="7" t="str">
        <f>[1]Finish!AB68</f>
        <v>St Mark's, Natland</v>
      </c>
    </row>
    <row r="71" spans="1:4" ht="15.75" x14ac:dyDescent="0.25">
      <c r="A71" s="4">
        <f>IF(C71="","",[1]Finish!Y69)</f>
        <v>66</v>
      </c>
      <c r="B71" s="13">
        <f>[1]Finish!Z69</f>
        <v>5.0925925925925921E-3</v>
      </c>
      <c r="C71" s="7" t="str">
        <f>[1]Finish!AA69</f>
        <v>Zack Capstick</v>
      </c>
      <c r="D71" s="7" t="str">
        <f>[1]Finish!AB69</f>
        <v>Ambleside CE</v>
      </c>
    </row>
    <row r="72" spans="1:4" ht="15.75" x14ac:dyDescent="0.25">
      <c r="A72" s="4">
        <f>IF(C72="","",[1]Finish!Y70)</f>
        <v>67</v>
      </c>
      <c r="B72" s="13">
        <f>[1]Finish!Z70</f>
        <v>5.1041666666666666E-3</v>
      </c>
      <c r="C72" s="7" t="str">
        <f>[1]Finish!AA70</f>
        <v>Charlie Hulme</v>
      </c>
      <c r="D72" s="7" t="str">
        <f>[1]Finish!AB70</f>
        <v>Stramongate</v>
      </c>
    </row>
    <row r="73" spans="1:4" ht="15.75" x14ac:dyDescent="0.25">
      <c r="A73" s="4">
        <f>IF(C73="","",[1]Finish!Y71)</f>
        <v>68</v>
      </c>
      <c r="B73" s="13">
        <f>[1]Finish!Z71</f>
        <v>5.1041666666666666E-3</v>
      </c>
      <c r="C73" s="7" t="str">
        <f>[1]Finish!AA71</f>
        <v>Finlay Keeler</v>
      </c>
      <c r="D73" s="7" t="str">
        <f>[1]Finish!AB71</f>
        <v>St Mary's, Kirkby Lonsdale</v>
      </c>
    </row>
    <row r="74" spans="1:4" ht="15.75" x14ac:dyDescent="0.25">
      <c r="A74" s="4">
        <f>IF(C74="","",[1]Finish!Y72)</f>
        <v>69</v>
      </c>
      <c r="B74" s="13">
        <f>[1]Finish!Z72</f>
        <v>5.1504629629629635E-3</v>
      </c>
      <c r="C74" s="7" t="str">
        <f>[1]Finish!AA72</f>
        <v>Matthew Moffat</v>
      </c>
      <c r="D74" s="7" t="str">
        <f>[1]Finish!AB72</f>
        <v>Sedbergh Primary</v>
      </c>
    </row>
    <row r="75" spans="1:4" ht="15.75" x14ac:dyDescent="0.25">
      <c r="A75" s="4">
        <f>IF(C75="","",[1]Finish!Y73)</f>
        <v>70</v>
      </c>
      <c r="B75" s="13">
        <f>[1]Finish!Z73</f>
        <v>5.162037037037037E-3</v>
      </c>
      <c r="C75" s="7" t="str">
        <f>[1]Finish!AA73</f>
        <v>Jack Bourne</v>
      </c>
      <c r="D75" s="7" t="str">
        <f>[1]Finish!AB73</f>
        <v>Vicarage Park CE</v>
      </c>
    </row>
    <row r="76" spans="1:4" ht="15.75" x14ac:dyDescent="0.25">
      <c r="A76" s="4">
        <f>IF(C76="","",[1]Finish!Y74)</f>
        <v>71</v>
      </c>
      <c r="B76" s="13">
        <f>[1]Finish!Z74</f>
        <v>5.1736111111111115E-3</v>
      </c>
      <c r="C76" s="7" t="str">
        <f>[1]Finish!AA74</f>
        <v>Max Whitehead</v>
      </c>
      <c r="D76" s="7" t="str">
        <f>[1]Finish!AB74</f>
        <v>Sedbergh Prep B</v>
      </c>
    </row>
    <row r="77" spans="1:4" ht="15.75" x14ac:dyDescent="0.25">
      <c r="A77" s="4">
        <f>IF(C77="","",[1]Finish!Y75)</f>
        <v>72</v>
      </c>
      <c r="B77" s="13">
        <f>[1]Finish!Z75</f>
        <v>5.1736111111111115E-3</v>
      </c>
      <c r="C77" s="7" t="str">
        <f>[1]Finish!AA75</f>
        <v>Percy Wignall</v>
      </c>
      <c r="D77" s="7" t="str">
        <f>[1]Finish!AB75</f>
        <v>Grange CE</v>
      </c>
    </row>
    <row r="78" spans="1:4" ht="15.75" x14ac:dyDescent="0.25">
      <c r="A78" s="4">
        <f>IF(C78="","",[1]Finish!Y76)</f>
        <v>73</v>
      </c>
      <c r="B78" s="13">
        <f>[1]Finish!Z76</f>
        <v>5.185185185185185E-3</v>
      </c>
      <c r="C78" s="7" t="str">
        <f>[1]Finish!AA76</f>
        <v>Hayden Mitchell</v>
      </c>
      <c r="D78" s="7" t="str">
        <f>[1]Finish!AB76</f>
        <v>Stramongate</v>
      </c>
    </row>
    <row r="79" spans="1:4" ht="15.75" x14ac:dyDescent="0.25">
      <c r="A79" s="4">
        <f>IF(C79="","",[1]Finish!Y77)</f>
        <v>74</v>
      </c>
      <c r="B79" s="13">
        <f>[1]Finish!Z77</f>
        <v>5.208333333333333E-3</v>
      </c>
      <c r="C79" s="7" t="str">
        <f>[1]Finish!AA77</f>
        <v>Andrew Hopton</v>
      </c>
      <c r="D79" s="7" t="str">
        <f>[1]Finish!AB77</f>
        <v>St Mark's, Natland</v>
      </c>
    </row>
    <row r="80" spans="1:4" ht="15.75" x14ac:dyDescent="0.25">
      <c r="A80" s="4">
        <f>IF(C80="","",[1]Finish!Y78)</f>
        <v>75</v>
      </c>
      <c r="B80" s="13">
        <f>[1]Finish!Z78</f>
        <v>5.2314814814814819E-3</v>
      </c>
      <c r="C80" s="7" t="str">
        <f>[1]Finish!AA78</f>
        <v>Ollie Darbyshire</v>
      </c>
      <c r="D80" s="7" t="str">
        <f>[1]Finish!AB78</f>
        <v>Selside CE</v>
      </c>
    </row>
    <row r="81" spans="1:4" ht="15.75" x14ac:dyDescent="0.25">
      <c r="A81" s="4">
        <f>IF(C81="","",[1]Finish!Y79)</f>
        <v>76</v>
      </c>
      <c r="B81" s="13">
        <f>[1]Finish!Z79</f>
        <v>5.2430555555555555E-3</v>
      </c>
      <c r="C81" s="7" t="str">
        <f>[1]Finish!AA79</f>
        <v>Oliver Dangerfield</v>
      </c>
      <c r="D81" s="7" t="str">
        <f>[1]Finish!AB79</f>
        <v>Vicarage Park CE</v>
      </c>
    </row>
    <row r="82" spans="1:4" ht="15.75" x14ac:dyDescent="0.25">
      <c r="A82" s="4">
        <f>IF(C82="","",[1]Finish!Y80)</f>
        <v>77</v>
      </c>
      <c r="B82" s="13">
        <f>[1]Finish!Z80</f>
        <v>5.2662037037037035E-3</v>
      </c>
      <c r="C82" s="7" t="str">
        <f>[1]Finish!AA80</f>
        <v>Louis Cassels</v>
      </c>
      <c r="D82" s="7" t="str">
        <f>[1]Finish!AB80</f>
        <v>Vicarage Park CE</v>
      </c>
    </row>
    <row r="83" spans="1:4" ht="15.75" x14ac:dyDescent="0.25">
      <c r="A83" s="4">
        <f>IF(C83="","",[1]Finish!Y81)</f>
        <v>78</v>
      </c>
      <c r="B83" s="13">
        <f>[1]Finish!Z81</f>
        <v>5.2662037037037035E-3</v>
      </c>
      <c r="C83" s="7" t="str">
        <f>[1]Finish!AA81</f>
        <v>William Seymour</v>
      </c>
      <c r="D83" s="7" t="str">
        <f>[1]Finish!AB81</f>
        <v>Sedbergh Prep B</v>
      </c>
    </row>
    <row r="84" spans="1:4" ht="15.75" x14ac:dyDescent="0.25">
      <c r="A84" s="4">
        <f>IF(C84="","",[1]Finish!Y82)</f>
        <v>79</v>
      </c>
      <c r="B84" s="13">
        <f>[1]Finish!Z82</f>
        <v>5.2777777777777771E-3</v>
      </c>
      <c r="C84" s="7" t="str">
        <f>[1]Finish!AA82</f>
        <v>Leo Melhuish</v>
      </c>
      <c r="D84" s="7" t="str">
        <f>[1]Finish!AB82</f>
        <v>St Mark's, Natland</v>
      </c>
    </row>
    <row r="85" spans="1:4" ht="15.75" x14ac:dyDescent="0.25">
      <c r="A85" s="4">
        <f>IF(C85="","",[1]Finish!Y83)</f>
        <v>80</v>
      </c>
      <c r="B85" s="13">
        <f>[1]Finish!Z83</f>
        <v>5.3009259259259251E-3</v>
      </c>
      <c r="C85" s="7" t="str">
        <f>[1]Finish!AA83</f>
        <v>William Ogden</v>
      </c>
      <c r="D85" s="7" t="str">
        <f>[1]Finish!AB83</f>
        <v>Windermere School</v>
      </c>
    </row>
    <row r="86" spans="1:4" ht="15.75" x14ac:dyDescent="0.25">
      <c r="A86" s="4">
        <f>IF(C86="","",[1]Finish!Y84)</f>
        <v>81</v>
      </c>
      <c r="B86" s="13">
        <f>[1]Finish!Z84</f>
        <v>5.3125000000000004E-3</v>
      </c>
      <c r="C86" s="7" t="str">
        <f>[1]Finish!AA84</f>
        <v>Max Furness</v>
      </c>
      <c r="D86" s="7" t="str">
        <f>[1]Finish!AB84</f>
        <v>Ambleside CE</v>
      </c>
    </row>
    <row r="87" spans="1:4" ht="15.75" x14ac:dyDescent="0.25">
      <c r="A87" s="4">
        <f>IF(C87="","",[1]Finish!Y85)</f>
        <v>82</v>
      </c>
      <c r="B87" s="13">
        <f>[1]Finish!Z85</f>
        <v>5.3240740740740748E-3</v>
      </c>
      <c r="C87" s="7" t="str">
        <f>[1]Finish!AA85</f>
        <v>John-Lukas Stainton</v>
      </c>
      <c r="D87" s="7" t="str">
        <f>[1]Finish!AB85</f>
        <v>Dent CE</v>
      </c>
    </row>
    <row r="88" spans="1:4" ht="15.75" x14ac:dyDescent="0.25">
      <c r="A88" s="4">
        <f>IF(C88="","",[1]Finish!Y86)</f>
        <v>83</v>
      </c>
      <c r="B88" s="13">
        <f>[1]Finish!Z86</f>
        <v>5.3587962962962964E-3</v>
      </c>
      <c r="C88" s="7" t="str">
        <f>[1]Finish!AA86</f>
        <v>Sam Thompson</v>
      </c>
      <c r="D88" s="7" t="str">
        <f>[1]Finish!AB86</f>
        <v>Coniston CE</v>
      </c>
    </row>
    <row r="89" spans="1:4" ht="15.75" x14ac:dyDescent="0.25">
      <c r="A89" s="4">
        <f>IF(C89="","",[1]Finish!Y87)</f>
        <v>84</v>
      </c>
      <c r="B89" s="13">
        <f>[1]Finish!Z87</f>
        <v>5.3935185185185188E-3</v>
      </c>
      <c r="C89" s="7" t="str">
        <f>[1]Finish!AA87</f>
        <v>Archie Cass</v>
      </c>
      <c r="D89" s="7" t="str">
        <f>[1]Finish!AB87</f>
        <v>Sedbergh Prep B</v>
      </c>
    </row>
    <row r="90" spans="1:4" ht="15.75" x14ac:dyDescent="0.25">
      <c r="A90" s="4">
        <f>IF(C90="","",[1]Finish!Y88)</f>
        <v>85</v>
      </c>
      <c r="B90" s="13">
        <f>[1]Finish!Z88</f>
        <v>5.4166666666666669E-3</v>
      </c>
      <c r="C90" s="7" t="str">
        <f>[1]Finish!AA88</f>
        <v>Toby Burns</v>
      </c>
      <c r="D90" s="7" t="str">
        <f>[1]Finish!AB88</f>
        <v>Sedbergh Prep A</v>
      </c>
    </row>
    <row r="91" spans="1:4" ht="15.75" x14ac:dyDescent="0.25">
      <c r="A91" s="4">
        <f>IF(C91="","",[1]Finish!Y89)</f>
        <v>86</v>
      </c>
      <c r="B91" s="13">
        <f>[1]Finish!Z89</f>
        <v>5.4282407407407404E-3</v>
      </c>
      <c r="C91" s="7" t="str">
        <f>[1]Finish!AA89</f>
        <v>Reuben Fife</v>
      </c>
      <c r="D91" s="7" t="str">
        <f>[1]Finish!AB89</f>
        <v>Crosthwaite CE</v>
      </c>
    </row>
    <row r="92" spans="1:4" ht="15.75" x14ac:dyDescent="0.25">
      <c r="A92" s="4">
        <f>IF(C92="","",[1]Finish!Y90)</f>
        <v>87</v>
      </c>
      <c r="B92" s="13">
        <f>[1]Finish!Z90</f>
        <v>5.4398148148148149E-3</v>
      </c>
      <c r="C92" s="7" t="str">
        <f>[1]Finish!AA90</f>
        <v>Benjamin Honeyborne-Sharp</v>
      </c>
      <c r="D92" s="7" t="str">
        <f>[1]Finish!AB90</f>
        <v>Coniston CE</v>
      </c>
    </row>
    <row r="93" spans="1:4" ht="15.75" x14ac:dyDescent="0.25">
      <c r="A93" s="4">
        <f>IF(C93="","",[1]Finish!Y91)</f>
        <v>88</v>
      </c>
      <c r="B93" s="13">
        <f>[1]Finish!Z91</f>
        <v>5.4629629629629637E-3</v>
      </c>
      <c r="C93" s="7" t="str">
        <f>[1]Finish!AA91</f>
        <v>Alfie Tipping</v>
      </c>
      <c r="D93" s="7" t="str">
        <f>[1]Finish!AB91</f>
        <v>Dean Gibson</v>
      </c>
    </row>
    <row r="94" spans="1:4" ht="15.75" x14ac:dyDescent="0.25">
      <c r="A94" s="4">
        <f>IF(C94="","",[1]Finish!Y92)</f>
        <v>89</v>
      </c>
      <c r="B94" s="13">
        <f>[1]Finish!Z92</f>
        <v>5.4745370370370373E-3</v>
      </c>
      <c r="C94" s="7" t="str">
        <f>[1]Finish!AA92</f>
        <v>Oscar Coward</v>
      </c>
      <c r="D94" s="7" t="str">
        <f>[1]Finish!AB92</f>
        <v>Stramongate</v>
      </c>
    </row>
    <row r="95" spans="1:4" ht="15.75" x14ac:dyDescent="0.25">
      <c r="A95" s="4">
        <f>IF(C95="","",[1]Finish!Y93)</f>
        <v>90</v>
      </c>
      <c r="B95" s="13">
        <f>[1]Finish!Z93</f>
        <v>5.5555555555555558E-3</v>
      </c>
      <c r="C95" s="7" t="str">
        <f>[1]Finish!AA93</f>
        <v>George Stephens</v>
      </c>
      <c r="D95" s="7" t="str">
        <f>[1]Finish!AB93</f>
        <v>Ghyllside</v>
      </c>
    </row>
    <row r="96" spans="1:4" ht="15.75" x14ac:dyDescent="0.25">
      <c r="A96" s="4">
        <f>IF(C96="","",[1]Finish!Y94)</f>
        <v>91</v>
      </c>
      <c r="B96" s="13">
        <f>[1]Finish!Z94</f>
        <v>5.5902777777777782E-3</v>
      </c>
      <c r="C96" s="7" t="str">
        <f>[1]Finish!AA94</f>
        <v>Toby Follett</v>
      </c>
      <c r="D96" s="7" t="str">
        <f>[1]Finish!AB94</f>
        <v>Sedbergh Prep B</v>
      </c>
    </row>
    <row r="97" spans="1:4" ht="15.75" x14ac:dyDescent="0.25">
      <c r="A97" s="4">
        <f>IF(C97="","",[1]Finish!Y95)</f>
        <v>92</v>
      </c>
      <c r="B97" s="13">
        <f>[1]Finish!Z95</f>
        <v>5.6018518518518518E-3</v>
      </c>
      <c r="C97" s="7" t="str">
        <f>[1]Finish!AA95</f>
        <v>Orin Meakins</v>
      </c>
      <c r="D97" s="7" t="str">
        <f>[1]Finish!AB95</f>
        <v>Sedbergh Primary</v>
      </c>
    </row>
    <row r="98" spans="1:4" ht="15.75" x14ac:dyDescent="0.25">
      <c r="A98" s="4">
        <f>IF(C98="","",[1]Finish!Y96)</f>
        <v>93</v>
      </c>
      <c r="B98" s="13">
        <f>[1]Finish!Z96</f>
        <v>5.6597222222222222E-3</v>
      </c>
      <c r="C98" s="7" t="str">
        <f>[1]Finish!AA96</f>
        <v>Sam Smith</v>
      </c>
      <c r="D98" s="7" t="str">
        <f>[1]Finish!AB96</f>
        <v>Grayrigg CE</v>
      </c>
    </row>
    <row r="99" spans="1:4" ht="15.75" x14ac:dyDescent="0.25">
      <c r="A99" s="4">
        <f>IF(C99="","",[1]Finish!Y97)</f>
        <v>94</v>
      </c>
      <c r="B99" s="13">
        <f>[1]Finish!Z97</f>
        <v>5.7175925925925927E-3</v>
      </c>
      <c r="C99" s="7" t="str">
        <f>[1]Finish!AA97</f>
        <v>Zachary Engel</v>
      </c>
      <c r="D99" s="7" t="str">
        <f>[1]Finish!AB97</f>
        <v>Sedbergh Prep B</v>
      </c>
    </row>
    <row r="100" spans="1:4" ht="15.75" x14ac:dyDescent="0.25">
      <c r="A100" s="4">
        <f>IF(C100="","",[1]Finish!Y98)</f>
        <v>95</v>
      </c>
      <c r="B100" s="13">
        <f>[1]Finish!Z98</f>
        <v>5.8449074074074072E-3</v>
      </c>
      <c r="C100" s="7" t="str">
        <f>[1]Finish!AA98</f>
        <v>George Smith</v>
      </c>
      <c r="D100" s="7" t="str">
        <f>[1]Finish!AB98</f>
        <v>Dent CE</v>
      </c>
    </row>
    <row r="101" spans="1:4" ht="15.75" x14ac:dyDescent="0.25">
      <c r="A101" s="4">
        <f>IF(C101="","",[1]Finish!Y99)</f>
        <v>96</v>
      </c>
      <c r="B101" s="13">
        <f>[1]Finish!Z99</f>
        <v>5.8680555555555543E-3</v>
      </c>
      <c r="C101" s="7" t="str">
        <f>[1]Finish!AA99</f>
        <v>Sonny Peoples</v>
      </c>
      <c r="D101" s="7" t="str">
        <f>[1]Finish!AB99</f>
        <v>Dean Gibson</v>
      </c>
    </row>
    <row r="102" spans="1:4" ht="15.75" x14ac:dyDescent="0.25">
      <c r="A102" s="4">
        <f>IF(C102="","",[1]Finish!Y100)</f>
        <v>97</v>
      </c>
      <c r="B102" s="13">
        <f>[1]Finish!Z100</f>
        <v>6.0648148148148145E-3</v>
      </c>
      <c r="C102" s="7" t="str">
        <f>[1]Finish!AA100</f>
        <v>Michael Mallinson</v>
      </c>
      <c r="D102" s="7" t="str">
        <f>[1]Finish!AB100</f>
        <v>Crosthwaite CE</v>
      </c>
    </row>
    <row r="103" spans="1:4" ht="15.75" x14ac:dyDescent="0.25">
      <c r="A103" s="4">
        <f>IF(C103="","",[1]Finish!Y101)</f>
        <v>98</v>
      </c>
      <c r="B103" s="13">
        <f>[1]Finish!Z101</f>
        <v>6.2615740740740748E-3</v>
      </c>
      <c r="C103" s="7" t="str">
        <f>[1]Finish!AA101</f>
        <v>Harvey Billington</v>
      </c>
      <c r="D103" s="7" t="str">
        <f>[1]Finish!AB101</f>
        <v>Milnthorpe</v>
      </c>
    </row>
    <row r="104" spans="1:4" ht="15.75" x14ac:dyDescent="0.25">
      <c r="A104" s="4">
        <f>IF(C104="","",[1]Finish!Y102)</f>
        <v>99</v>
      </c>
      <c r="B104" s="13">
        <f>[1]Finish!Z102</f>
        <v>6.2731481481481484E-3</v>
      </c>
      <c r="C104" s="7" t="str">
        <f>[1]Finish!AA102</f>
        <v>Moses Herd</v>
      </c>
      <c r="D104" s="7" t="str">
        <f>[1]Finish!AB102</f>
        <v>Sedbergh Prep B</v>
      </c>
    </row>
    <row r="105" spans="1:4" ht="15.75" x14ac:dyDescent="0.25">
      <c r="A105" s="4">
        <f>IF(C105="","",[1]Finish!Y103)</f>
        <v>100</v>
      </c>
      <c r="B105" s="13">
        <f>[1]Finish!Z103</f>
        <v>6.3657407407407404E-3</v>
      </c>
      <c r="C105" s="7" t="str">
        <f>[1]Finish!AA103</f>
        <v>Fergus Thomason</v>
      </c>
      <c r="D105" s="7" t="str">
        <f>[1]Finish!AB103</f>
        <v>Hawkshead</v>
      </c>
    </row>
    <row r="106" spans="1:4" ht="15.75" x14ac:dyDescent="0.25">
      <c r="A106" s="4">
        <f>IF(C106="","",[1]Finish!Y104)</f>
        <v>101</v>
      </c>
      <c r="B106" s="13">
        <f>[1]Finish!Z104</f>
        <v>6.3773148148148148E-3</v>
      </c>
      <c r="C106" s="7" t="str">
        <f>[1]Finish!AA104</f>
        <v>Thomas Croft</v>
      </c>
      <c r="D106" s="7" t="str">
        <f>[1]Finish!AB104</f>
        <v>Hawkshead</v>
      </c>
    </row>
    <row r="107" spans="1:4" ht="15.75" x14ac:dyDescent="0.25">
      <c r="A107" s="4">
        <f>IF(C107="","",[1]Finish!Y105)</f>
        <v>102</v>
      </c>
      <c r="B107" s="13">
        <f>[1]Finish!Z105</f>
        <v>6.3888888888888884E-3</v>
      </c>
      <c r="C107" s="7" t="str">
        <f>[1]Finish!AA105</f>
        <v>Leo Price</v>
      </c>
      <c r="D107" s="7" t="str">
        <f>[1]Finish!AB105</f>
        <v>Ambleside CE</v>
      </c>
    </row>
    <row r="108" spans="1:4" ht="15.75" x14ac:dyDescent="0.25">
      <c r="A108" s="4">
        <f>IF(C108="","",[1]Finish!Y106)</f>
        <v>103</v>
      </c>
      <c r="B108" s="13">
        <f>[1]Finish!Z106</f>
        <v>6.4583333333333333E-3</v>
      </c>
      <c r="C108" s="7" t="str">
        <f>[1]Finish!AA106</f>
        <v>Lewis Godbold</v>
      </c>
      <c r="D108" s="7" t="str">
        <f>[1]Finish!AB106</f>
        <v>St Oswald's, Burneside</v>
      </c>
    </row>
    <row r="109" spans="1:4" ht="15.75" x14ac:dyDescent="0.25">
      <c r="A109" s="4">
        <f>IF(C109="","",[1]Finish!Y107)</f>
        <v>104</v>
      </c>
      <c r="B109" s="13">
        <f>[1]Finish!Z107</f>
        <v>6.5972222222222222E-3</v>
      </c>
      <c r="C109" s="7" t="str">
        <f>[1]Finish!AA107</f>
        <v>Joel Eaves Butterworth</v>
      </c>
      <c r="D109" s="7" t="str">
        <f>[1]Finish!AB107</f>
        <v>Grayrigg CE</v>
      </c>
    </row>
    <row r="110" spans="1:4" ht="15.75" x14ac:dyDescent="0.25">
      <c r="A110" s="4">
        <f>IF(C110="","",[1]Finish!Y108)</f>
        <v>105</v>
      </c>
      <c r="B110" s="13">
        <f>[1]Finish!Z108</f>
        <v>7.1412037037037043E-3</v>
      </c>
      <c r="C110" s="7" t="str">
        <f>[1]Finish!AA108</f>
        <v>Finley Smith</v>
      </c>
      <c r="D110" s="7" t="str">
        <f>[1]Finish!AB108</f>
        <v>Stramongate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13" workbookViewId="0">
      <selection activeCell="H26" sqref="H26"/>
    </sheetView>
  </sheetViews>
  <sheetFormatPr defaultRowHeight="15" x14ac:dyDescent="0.25"/>
  <cols>
    <col min="2" max="2" width="9.140625" style="14"/>
    <col min="3" max="3" width="24.42578125" customWidth="1"/>
    <col min="7" max="7" width="4.85546875" customWidth="1"/>
    <col min="8" max="8" width="23.5703125" customWidth="1"/>
    <col min="9" max="9" width="9.140625" style="14"/>
  </cols>
  <sheetData>
    <row r="1" spans="1:9" ht="26.25" x14ac:dyDescent="0.4">
      <c r="A1" s="1" t="str">
        <f>CONCATENATE(________cat1," Results")</f>
        <v>Year 5 Girls Results</v>
      </c>
      <c r="B1" s="12"/>
      <c r="C1" s="8"/>
      <c r="D1" s="10"/>
    </row>
    <row r="2" spans="1:9" ht="15.75" x14ac:dyDescent="0.25">
      <c r="A2" s="25"/>
      <c r="B2" s="25"/>
      <c r="C2" s="25"/>
      <c r="D2" s="25"/>
    </row>
    <row r="3" spans="1:9" ht="20.25" x14ac:dyDescent="0.3">
      <c r="A3" s="26" t="s">
        <v>0</v>
      </c>
      <c r="B3" s="27"/>
      <c r="C3" s="27"/>
      <c r="D3" s="27"/>
    </row>
    <row r="4" spans="1:9" ht="15.75" x14ac:dyDescent="0.25">
      <c r="A4" s="3"/>
      <c r="B4" s="2"/>
      <c r="C4" s="9"/>
      <c r="D4" s="6"/>
    </row>
    <row r="5" spans="1:9" ht="15.75" x14ac:dyDescent="0.25">
      <c r="A5" s="4"/>
      <c r="B5" s="13" t="str">
        <f>[2]Finish!Q3</f>
        <v xml:space="preserve">Time </v>
      </c>
      <c r="C5" s="9" t="str">
        <f>[2]Finish!R3</f>
        <v>Name</v>
      </c>
      <c r="D5" s="6" t="str">
        <f>[2]Finish!S3</f>
        <v>Team</v>
      </c>
      <c r="G5" s="15"/>
      <c r="H5" s="15" t="s">
        <v>1</v>
      </c>
      <c r="I5" s="16" t="s">
        <v>19</v>
      </c>
    </row>
    <row r="6" spans="1:9" ht="15.75" x14ac:dyDescent="0.25">
      <c r="A6" s="4">
        <f>IF(C6="","",[2]Finish!P4)</f>
        <v>1</v>
      </c>
      <c r="B6" s="13">
        <f>[2]Finish!Q4</f>
        <v>5.8101851851851856E-3</v>
      </c>
      <c r="C6" s="17" t="str">
        <f>[2]Finish!R4</f>
        <v>Sofia Longworth</v>
      </c>
      <c r="D6" s="18" t="str">
        <f>[2]Finish!S4</f>
        <v>Sedbergh Prep A</v>
      </c>
      <c r="E6" s="19"/>
      <c r="G6" s="15">
        <v>1</v>
      </c>
      <c r="H6" s="15" t="s">
        <v>5</v>
      </c>
      <c r="I6" s="16">
        <v>16</v>
      </c>
    </row>
    <row r="7" spans="1:9" ht="15.75" x14ac:dyDescent="0.25">
      <c r="A7" s="4">
        <f>IF(C7="","",[2]Finish!P5)</f>
        <v>2</v>
      </c>
      <c r="B7" s="13">
        <f>[2]Finish!Q5</f>
        <v>5.9837962962962961E-3</v>
      </c>
      <c r="C7" s="17" t="str">
        <f>[2]Finish!R5</f>
        <v>Kate Collin</v>
      </c>
      <c r="D7" s="18" t="str">
        <f>[2]Finish!S5</f>
        <v>St Mark's, Natland</v>
      </c>
      <c r="E7" s="19"/>
      <c r="G7" s="15">
        <v>2</v>
      </c>
      <c r="H7" s="15" t="s">
        <v>2</v>
      </c>
      <c r="I7" s="16">
        <v>47</v>
      </c>
    </row>
    <row r="8" spans="1:9" ht="15.75" x14ac:dyDescent="0.25">
      <c r="A8" s="4">
        <f>IF(C8="","",[2]Finish!P6)</f>
        <v>3</v>
      </c>
      <c r="B8" s="13">
        <f>[2]Finish!Q6</f>
        <v>6.1111111111111114E-3</v>
      </c>
      <c r="C8" s="17" t="str">
        <f>[2]Finish!R6</f>
        <v>Harriette Smith</v>
      </c>
      <c r="D8" s="18" t="str">
        <f>[2]Finish!S6</f>
        <v>Sedbergh Prep A</v>
      </c>
      <c r="E8" s="19"/>
      <c r="G8" s="15">
        <v>3</v>
      </c>
      <c r="H8" s="15" t="s">
        <v>10</v>
      </c>
      <c r="I8" s="16">
        <v>100</v>
      </c>
    </row>
    <row r="9" spans="1:9" ht="15.75" x14ac:dyDescent="0.25">
      <c r="A9" s="4">
        <f>IF(C9="","",[2]Finish!P7)</f>
        <v>4</v>
      </c>
      <c r="B9" s="13">
        <f>[2]Finish!Q7</f>
        <v>6.1111111111111114E-3</v>
      </c>
      <c r="C9" s="17" t="str">
        <f>[2]Finish!R7</f>
        <v>Elsie Barker</v>
      </c>
      <c r="D9" s="18" t="str">
        <f>[2]Finish!S7</f>
        <v>Sedbergh Prep A</v>
      </c>
      <c r="E9" s="19"/>
      <c r="G9" s="15">
        <v>4</v>
      </c>
      <c r="H9" s="15" t="s">
        <v>16</v>
      </c>
      <c r="I9" s="16">
        <v>117</v>
      </c>
    </row>
    <row r="10" spans="1:9" ht="15.75" x14ac:dyDescent="0.25">
      <c r="A10" s="4">
        <f>IF(C10="","",[2]Finish!P8)</f>
        <v>5</v>
      </c>
      <c r="B10" s="13">
        <f>[2]Finish!Q8</f>
        <v>6.2268518518518515E-3</v>
      </c>
      <c r="C10" s="17" t="str">
        <f>[2]Finish!R8</f>
        <v>Lara Smith</v>
      </c>
      <c r="D10" s="18" t="str">
        <f>[2]Finish!S8</f>
        <v>St Thomas, Kendal</v>
      </c>
      <c r="E10" s="19"/>
      <c r="G10" s="15">
        <v>5</v>
      </c>
      <c r="H10" s="15" t="s">
        <v>3</v>
      </c>
      <c r="I10" s="16">
        <v>137</v>
      </c>
    </row>
    <row r="11" spans="1:9" ht="15.75" x14ac:dyDescent="0.25">
      <c r="A11" s="4">
        <f>IF(C11="","",[2]Finish!P9)</f>
        <v>6</v>
      </c>
      <c r="B11" s="13">
        <f>[2]Finish!Q9</f>
        <v>6.238425925925925E-3</v>
      </c>
      <c r="C11" s="17" t="str">
        <f>[2]Finish!R9</f>
        <v>Madeleine Martindale</v>
      </c>
      <c r="D11" s="18" t="str">
        <f>[2]Finish!S9</f>
        <v>St Thomas, Kendal</v>
      </c>
      <c r="E11" s="19"/>
      <c r="G11" s="15">
        <v>6</v>
      </c>
      <c r="H11" s="15" t="s">
        <v>18</v>
      </c>
      <c r="I11" s="16">
        <v>141</v>
      </c>
    </row>
    <row r="12" spans="1:9" ht="15.75" x14ac:dyDescent="0.25">
      <c r="A12" s="4">
        <f>IF(C12="","",[2]Finish!P10)</f>
        <v>7</v>
      </c>
      <c r="B12" s="13">
        <f>[2]Finish!Q10</f>
        <v>6.2962962962962964E-3</v>
      </c>
      <c r="C12" s="17" t="str">
        <f>[2]Finish!R10</f>
        <v>Connie Maye Scott</v>
      </c>
      <c r="D12" s="18" t="str">
        <f>[2]Finish!S10</f>
        <v>St Mary's, Kirkby Lonsdale</v>
      </c>
      <c r="E12" s="19"/>
      <c r="F12" s="19"/>
      <c r="G12" s="15">
        <v>7</v>
      </c>
      <c r="H12" s="15" t="s">
        <v>17</v>
      </c>
      <c r="I12" s="16">
        <v>169</v>
      </c>
    </row>
    <row r="13" spans="1:9" ht="15.75" x14ac:dyDescent="0.25">
      <c r="A13" s="4">
        <f>IF(C13="","",[2]Finish!P11)</f>
        <v>8</v>
      </c>
      <c r="B13" s="13">
        <f>[2]Finish!Q11</f>
        <v>6.3310185185185197E-3</v>
      </c>
      <c r="C13" s="17" t="str">
        <f>[2]Finish!R11</f>
        <v>Ella Holland</v>
      </c>
      <c r="D13" s="18" t="str">
        <f>[2]Finish!S11</f>
        <v>Sedbergh Prep A</v>
      </c>
      <c r="E13" s="19"/>
      <c r="G13" s="15">
        <v>8</v>
      </c>
      <c r="H13" s="15" t="s">
        <v>13</v>
      </c>
      <c r="I13" s="16">
        <v>181</v>
      </c>
    </row>
    <row r="14" spans="1:9" ht="15.75" x14ac:dyDescent="0.25">
      <c r="A14" s="4">
        <f>IF(C14="","",[2]Finish!P12)</f>
        <v>9</v>
      </c>
      <c r="B14" s="13">
        <f>[2]Finish!Q12</f>
        <v>6.3425925925925915E-3</v>
      </c>
      <c r="C14" s="17" t="str">
        <f>[2]Finish!R12</f>
        <v>Ellie Thornton</v>
      </c>
      <c r="D14" s="18" t="str">
        <f>[2]Finish!S12</f>
        <v>Selside CE</v>
      </c>
      <c r="E14" s="19"/>
    </row>
    <row r="15" spans="1:9" ht="15.75" x14ac:dyDescent="0.25">
      <c r="A15" s="4">
        <f>IF(C15="","",[2]Finish!P13)</f>
        <v>10</v>
      </c>
      <c r="B15" s="13">
        <f>[2]Finish!Q13</f>
        <v>6.3657407407407404E-3</v>
      </c>
      <c r="C15" s="17" t="str">
        <f>[2]Finish!R13</f>
        <v>Eve Maiden</v>
      </c>
      <c r="D15" s="18" t="str">
        <f>[2]Finish!S13</f>
        <v>Selside CE</v>
      </c>
      <c r="E15" s="19"/>
    </row>
    <row r="16" spans="1:9" ht="15.75" x14ac:dyDescent="0.25">
      <c r="A16" s="4">
        <f>IF(C16="","",[2]Finish!P14)</f>
        <v>11</v>
      </c>
      <c r="B16" s="13">
        <f>[2]Finish!Q14</f>
        <v>6.3888888888888884E-3</v>
      </c>
      <c r="C16" s="17" t="str">
        <f>[2]Finish!R14</f>
        <v>Hester Metcalfe</v>
      </c>
      <c r="D16" s="18" t="str">
        <f>[2]Finish!S14</f>
        <v>St Thomas, Kendal</v>
      </c>
      <c r="E16" s="19"/>
    </row>
    <row r="17" spans="1:5" ht="15.75" x14ac:dyDescent="0.25">
      <c r="A17" s="4">
        <f>IF(C17="","",[2]Finish!P15)</f>
        <v>12</v>
      </c>
      <c r="B17" s="13">
        <f>[2]Finish!Q15</f>
        <v>6.4236111111111117E-3</v>
      </c>
      <c r="C17" s="17" t="str">
        <f>[2]Finish!R15</f>
        <v>Maya Baker</v>
      </c>
      <c r="D17" s="18" t="str">
        <f>[2]Finish!S15</f>
        <v>Windermere School</v>
      </c>
      <c r="E17" s="19"/>
    </row>
    <row r="18" spans="1:5" ht="15.75" x14ac:dyDescent="0.25">
      <c r="A18" s="4">
        <f>IF(C18="","",[2]Finish!P16)</f>
        <v>13</v>
      </c>
      <c r="B18" s="13">
        <f>[2]Finish!Q16</f>
        <v>6.6898148148148142E-3</v>
      </c>
      <c r="C18" s="17" t="str">
        <f>[2]Finish!R16</f>
        <v>Neve Blamire</v>
      </c>
      <c r="D18" s="18" t="str">
        <f>[2]Finish!S16</f>
        <v>St Mark's, Natland</v>
      </c>
      <c r="E18" s="19"/>
    </row>
    <row r="19" spans="1:5" ht="15.75" x14ac:dyDescent="0.25">
      <c r="A19" s="4">
        <f>IF(C19="","",[2]Finish!P17)</f>
        <v>14</v>
      </c>
      <c r="B19" s="13">
        <f>[2]Finish!Q17</f>
        <v>6.8634259259259256E-3</v>
      </c>
      <c r="C19" s="17" t="str">
        <f>[2]Finish!R17</f>
        <v>Alice Satterthwaite</v>
      </c>
      <c r="D19" s="18" t="str">
        <f>[2]Finish!S17</f>
        <v>Leven Valley CE</v>
      </c>
      <c r="E19" s="19"/>
    </row>
    <row r="20" spans="1:5" ht="15.75" x14ac:dyDescent="0.25">
      <c r="A20" s="4">
        <f>IF(C20="","",[2]Finish!P18)</f>
        <v>15</v>
      </c>
      <c r="B20" s="13">
        <f>[2]Finish!Q18</f>
        <v>6.9328703703703696E-3</v>
      </c>
      <c r="C20" s="17" t="str">
        <f>[2]Finish!R18</f>
        <v>Maisie Fieldhouse</v>
      </c>
      <c r="D20" s="18" t="str">
        <f>[2]Finish!S18</f>
        <v>Hawkshead</v>
      </c>
      <c r="E20" s="19"/>
    </row>
    <row r="21" spans="1:5" ht="15.75" x14ac:dyDescent="0.25">
      <c r="A21" s="4">
        <f>IF(C21="","",[2]Finish!P19)</f>
        <v>16</v>
      </c>
      <c r="B21" s="13">
        <f>[2]Finish!Q19</f>
        <v>6.9675925925925921E-3</v>
      </c>
      <c r="C21" s="17" t="str">
        <f>[2]Finish!R19</f>
        <v>Lileah Gregory</v>
      </c>
      <c r="D21" s="18" t="str">
        <f>[2]Finish!S19</f>
        <v>Sedbergh Prep A</v>
      </c>
      <c r="E21" s="19"/>
    </row>
    <row r="22" spans="1:5" ht="15.75" x14ac:dyDescent="0.25">
      <c r="A22" s="4">
        <f>IF(C22="","",[2]Finish!P20)</f>
        <v>17</v>
      </c>
      <c r="B22" s="13">
        <f>[2]Finish!Q20</f>
        <v>7.1296296296296307E-3</v>
      </c>
      <c r="C22" s="20" t="str">
        <f>[2]Finish!R20</f>
        <v>Rosie Hodson</v>
      </c>
      <c r="D22" s="21" t="str">
        <f>[2]Finish!S20</f>
        <v>Windermere School</v>
      </c>
      <c r="E22" s="22"/>
    </row>
    <row r="23" spans="1:5" ht="15.75" x14ac:dyDescent="0.25">
      <c r="A23" s="4">
        <f>IF(C23="","",[2]Finish!P21)</f>
        <v>18</v>
      </c>
      <c r="B23" s="13">
        <f>[2]Finish!Q21</f>
        <v>7.1412037037037043E-3</v>
      </c>
      <c r="C23" s="20" t="str">
        <f>[2]Finish!R21</f>
        <v>Eleanor Brench</v>
      </c>
      <c r="D23" s="21" t="str">
        <f>[2]Finish!S21</f>
        <v>Dean Gibson</v>
      </c>
      <c r="E23" s="22"/>
    </row>
    <row r="24" spans="1:5" ht="15.75" x14ac:dyDescent="0.25">
      <c r="A24" s="4">
        <f>IF(C24="","",[2]Finish!P22)</f>
        <v>19</v>
      </c>
      <c r="B24" s="13">
        <f>[2]Finish!Q22</f>
        <v>7.1643518518518514E-3</v>
      </c>
      <c r="C24" s="20" t="str">
        <f>[2]Finish!R22</f>
        <v>Noa Calman</v>
      </c>
      <c r="D24" s="21" t="str">
        <f>[2]Finish!S22</f>
        <v>Grasmere CE</v>
      </c>
      <c r="E24" s="22"/>
    </row>
    <row r="25" spans="1:5" ht="15.75" x14ac:dyDescent="0.25">
      <c r="A25" s="4">
        <f>IF(C25="","",[2]Finish!P23)</f>
        <v>20</v>
      </c>
      <c r="B25" s="13">
        <f>[2]Finish!Q23</f>
        <v>7.1990740740740739E-3</v>
      </c>
      <c r="C25" s="20" t="str">
        <f>[2]Finish!R23</f>
        <v>Grace Airey</v>
      </c>
      <c r="D25" s="21" t="str">
        <f>[2]Finish!S23</f>
        <v>Heron Hill</v>
      </c>
      <c r="E25" s="22"/>
    </row>
    <row r="26" spans="1:5" ht="15.75" x14ac:dyDescent="0.25">
      <c r="A26" s="4">
        <f>IF(C26="","",[2]Finish!P24)</f>
        <v>21</v>
      </c>
      <c r="B26" s="13">
        <f>[2]Finish!Q24</f>
        <v>7.2222222222222228E-3</v>
      </c>
      <c r="C26" s="9" t="str">
        <f>[2]Finish!R24</f>
        <v>Summer Dawson</v>
      </c>
      <c r="D26" s="6" t="str">
        <f>[2]Finish!S24</f>
        <v>Crosthwaite CE</v>
      </c>
    </row>
    <row r="27" spans="1:5" ht="15.75" x14ac:dyDescent="0.25">
      <c r="A27" s="4">
        <f>IF(C27="","",[2]Finish!P25)</f>
        <v>22</v>
      </c>
      <c r="B27" s="13">
        <f>[2]Finish!Q25</f>
        <v>7.2569444444444443E-3</v>
      </c>
      <c r="C27" s="9" t="str">
        <f>[2]Finish!R25</f>
        <v>Imogen Burnett</v>
      </c>
      <c r="D27" s="6" t="str">
        <f>[2]Finish!S25</f>
        <v>Dean Gibson</v>
      </c>
    </row>
    <row r="28" spans="1:5" ht="15.75" x14ac:dyDescent="0.25">
      <c r="A28" s="4">
        <f>IF(C28="","",[2]Finish!P26)</f>
        <v>23</v>
      </c>
      <c r="B28" s="13">
        <f>[2]Finish!Q26</f>
        <v>7.2685185185185188E-3</v>
      </c>
      <c r="C28" s="9" t="str">
        <f>[2]Finish!R26</f>
        <v>Abbie Wilson</v>
      </c>
      <c r="D28" s="6" t="str">
        <f>[2]Finish!S26</f>
        <v>Sedbergh Primary</v>
      </c>
    </row>
    <row r="29" spans="1:5" ht="15.75" x14ac:dyDescent="0.25">
      <c r="A29" s="4">
        <f>IF(C29="","",[2]Finish!P27)</f>
        <v>24</v>
      </c>
      <c r="B29" s="13">
        <f>[2]Finish!Q27</f>
        <v>7.2685185185185188E-3</v>
      </c>
      <c r="C29" s="9" t="str">
        <f>[2]Finish!R27</f>
        <v>Isla Price-Walter</v>
      </c>
      <c r="D29" s="6" t="str">
        <f>[2]Finish!S27</f>
        <v>Sedbergh Prep B</v>
      </c>
    </row>
    <row r="30" spans="1:5" ht="15.75" x14ac:dyDescent="0.25">
      <c r="A30" s="4">
        <f>IF(C30="","",[2]Finish!P28)</f>
        <v>25</v>
      </c>
      <c r="B30" s="13">
        <f>[2]Finish!Q28</f>
        <v>7.3379629629629628E-3</v>
      </c>
      <c r="C30" s="9" t="str">
        <f>[2]Finish!R28</f>
        <v>Charlotte Stainer</v>
      </c>
      <c r="D30" s="6" t="str">
        <f>[2]Finish!S28</f>
        <v>St Thomas, Kendal</v>
      </c>
    </row>
    <row r="31" spans="1:5" ht="15.75" x14ac:dyDescent="0.25">
      <c r="A31" s="4">
        <f>IF(C31="","",[2]Finish!P29)</f>
        <v>26</v>
      </c>
      <c r="B31" s="13">
        <f>[2]Finish!Q29</f>
        <v>7.3611111111111108E-3</v>
      </c>
      <c r="C31" s="9" t="str">
        <f>[2]Finish!R29</f>
        <v>Hattie Jones</v>
      </c>
      <c r="D31" s="6" t="str">
        <f>[2]Finish!S29</f>
        <v>Crosthwaite CE</v>
      </c>
    </row>
    <row r="32" spans="1:5" ht="15.75" x14ac:dyDescent="0.25">
      <c r="A32" s="4">
        <f>IF(C32="","",[2]Finish!P30)</f>
        <v>27</v>
      </c>
      <c r="B32" s="13">
        <f>[2]Finish!Q30</f>
        <v>7.5000000000000006E-3</v>
      </c>
      <c r="C32" s="9" t="str">
        <f>[2]Finish!R30</f>
        <v>Olivia Gabrys</v>
      </c>
      <c r="D32" s="6" t="str">
        <f>[2]Finish!S30</f>
        <v>Grange CE</v>
      </c>
    </row>
    <row r="33" spans="1:4" ht="15.75" x14ac:dyDescent="0.25">
      <c r="A33" s="4">
        <f>IF(C33="","",[2]Finish!P31)</f>
        <v>28</v>
      </c>
      <c r="B33" s="13">
        <f>[2]Finish!Q31</f>
        <v>7.5347222222222213E-3</v>
      </c>
      <c r="C33" s="9" t="str">
        <f>[2]Finish!R31</f>
        <v>Seren Green</v>
      </c>
      <c r="D33" s="6" t="str">
        <f>[2]Finish!S31</f>
        <v>Grasmere CE</v>
      </c>
    </row>
    <row r="34" spans="1:4" ht="15.75" x14ac:dyDescent="0.25">
      <c r="A34" s="4">
        <f>IF(C34="","",[2]Finish!P32)</f>
        <v>29</v>
      </c>
      <c r="B34" s="13">
        <f>[2]Finish!Q32</f>
        <v>7.5578703703703702E-3</v>
      </c>
      <c r="C34" s="9" t="str">
        <f>[2]Finish!R32</f>
        <v>Sarah Darlington</v>
      </c>
      <c r="D34" s="6" t="str">
        <f>[2]Finish!S32</f>
        <v>Sedbergh Prep A</v>
      </c>
    </row>
    <row r="35" spans="1:4" ht="15.75" x14ac:dyDescent="0.25">
      <c r="A35" s="4">
        <f>IF(C35="","",[2]Finish!P33)</f>
        <v>30</v>
      </c>
      <c r="B35" s="13">
        <f>[2]Finish!Q33</f>
        <v>7.5694444444444446E-3</v>
      </c>
      <c r="C35" s="9" t="str">
        <f>[2]Finish!R33</f>
        <v>Eve Longden</v>
      </c>
      <c r="D35" s="6" t="str">
        <f>[2]Finish!S33</f>
        <v>Crosthwaite CE</v>
      </c>
    </row>
    <row r="36" spans="1:4" ht="15.75" x14ac:dyDescent="0.25">
      <c r="A36" s="4">
        <f>IF(C36="","",[2]Finish!P34)</f>
        <v>31</v>
      </c>
      <c r="B36" s="13">
        <f>[2]Finish!Q34</f>
        <v>7.6157407407407415E-3</v>
      </c>
      <c r="C36" s="9" t="str">
        <f>[2]Finish!R34</f>
        <v>Mia Clayton</v>
      </c>
      <c r="D36" s="6" t="str">
        <f>[2]Finish!S34</f>
        <v>Grasmere CE</v>
      </c>
    </row>
    <row r="37" spans="1:4" ht="15.75" x14ac:dyDescent="0.25">
      <c r="A37" s="4">
        <f>IF(C37="","",[2]Finish!P35)</f>
        <v>32</v>
      </c>
      <c r="B37" s="13">
        <f>[2]Finish!Q35</f>
        <v>7.7083333333333335E-3</v>
      </c>
      <c r="C37" s="9" t="str">
        <f>[2]Finish!R35</f>
        <v>Alice Eddleston</v>
      </c>
      <c r="D37" s="6" t="str">
        <f>[2]Finish!S35</f>
        <v>Sedbergh Prep B</v>
      </c>
    </row>
    <row r="38" spans="1:4" ht="15.75" x14ac:dyDescent="0.25">
      <c r="A38" s="4">
        <f>IF(C38="","",[2]Finish!P36)</f>
        <v>33</v>
      </c>
      <c r="B38" s="13">
        <f>[2]Finish!Q36</f>
        <v>7.719907407407408E-3</v>
      </c>
      <c r="C38" s="9" t="str">
        <f>[2]Finish!R36</f>
        <v>Emily Liu</v>
      </c>
      <c r="D38" s="6" t="str">
        <f>[2]Finish!S36</f>
        <v>Sedbergh Prep B</v>
      </c>
    </row>
    <row r="39" spans="1:4" ht="15.75" x14ac:dyDescent="0.25">
      <c r="A39" s="4">
        <f>IF(C39="","",[2]Finish!P37)</f>
        <v>34</v>
      </c>
      <c r="B39" s="13">
        <f>[2]Finish!Q37</f>
        <v>7.7777777777777767E-3</v>
      </c>
      <c r="C39" s="9" t="str">
        <f>[2]Finish!R37</f>
        <v>Saskia Walling</v>
      </c>
      <c r="D39" s="6" t="str">
        <f>[2]Finish!S37</f>
        <v>Milnthorpe</v>
      </c>
    </row>
    <row r="40" spans="1:4" ht="15.75" x14ac:dyDescent="0.25">
      <c r="A40" s="4">
        <f>IF(C40="","",[2]Finish!P38)</f>
        <v>35</v>
      </c>
      <c r="B40" s="13">
        <f>[2]Finish!Q38</f>
        <v>7.8240740740740753E-3</v>
      </c>
      <c r="C40" s="9" t="str">
        <f>[2]Finish!R38</f>
        <v>Romilly Williams</v>
      </c>
      <c r="D40" s="6" t="str">
        <f>[2]Finish!S38</f>
        <v>Windermere School</v>
      </c>
    </row>
    <row r="41" spans="1:4" ht="15.75" x14ac:dyDescent="0.25">
      <c r="A41" s="4">
        <f>IF(C41="","",[2]Finish!P39)</f>
        <v>36</v>
      </c>
      <c r="B41" s="13">
        <f>[2]Finish!Q39</f>
        <v>7.8472222222222224E-3</v>
      </c>
      <c r="C41" s="9" t="str">
        <f>[2]Finish!R39</f>
        <v>Aarupi Javeria</v>
      </c>
      <c r="D41" s="6" t="str">
        <f>[2]Finish!S39</f>
        <v>Windermere School</v>
      </c>
    </row>
    <row r="42" spans="1:4" ht="15.75" x14ac:dyDescent="0.25">
      <c r="A42" s="4">
        <f>IF(C42="","",[2]Finish!P40)</f>
        <v>37</v>
      </c>
      <c r="B42" s="13">
        <f>[2]Finish!Q40</f>
        <v>7.8703703703703713E-3</v>
      </c>
      <c r="C42" s="9" t="str">
        <f>[2]Finish!R40</f>
        <v>Maisie Dwan</v>
      </c>
      <c r="D42" s="6" t="str">
        <f>[2]Finish!S40</f>
        <v>Windermere School</v>
      </c>
    </row>
    <row r="43" spans="1:4" ht="15.75" x14ac:dyDescent="0.25">
      <c r="A43" s="4">
        <f>IF(C43="","",[2]Finish!P41)</f>
        <v>38</v>
      </c>
      <c r="B43" s="13">
        <f>[2]Finish!Q41</f>
        <v>7.905092592592592E-3</v>
      </c>
      <c r="C43" s="9" t="str">
        <f>[2]Finish!R41</f>
        <v>Lilybelle Wheildon</v>
      </c>
      <c r="D43" s="6" t="str">
        <f>[2]Finish!S41</f>
        <v>St Mary's, Kirkby Lonsdale</v>
      </c>
    </row>
    <row r="44" spans="1:4" ht="15.75" x14ac:dyDescent="0.25">
      <c r="A44" s="4">
        <f>IF(C44="","",[2]Finish!P42)</f>
        <v>39</v>
      </c>
      <c r="B44" s="13">
        <f>[2]Finish!Q42</f>
        <v>7.9976851851851858E-3</v>
      </c>
      <c r="C44" s="9" t="str">
        <f>[2]Finish!R42</f>
        <v>Mya Fance</v>
      </c>
      <c r="D44" s="6" t="str">
        <f>[2]Finish!S42</f>
        <v>Grasmere CE</v>
      </c>
    </row>
    <row r="45" spans="1:4" ht="15.75" x14ac:dyDescent="0.25">
      <c r="A45" s="4">
        <f>IF(C45="","",[2]Finish!P43)</f>
        <v>40</v>
      </c>
      <c r="B45" s="13">
        <f>[2]Finish!Q43</f>
        <v>7.9976851851851858E-3</v>
      </c>
      <c r="C45" s="9" t="str">
        <f>[2]Finish!R43</f>
        <v>Scarlett Byrne</v>
      </c>
      <c r="D45" s="6" t="str">
        <f>[2]Finish!S43</f>
        <v>Dean Gibson</v>
      </c>
    </row>
    <row r="46" spans="1:4" ht="15.75" x14ac:dyDescent="0.25">
      <c r="A46" s="4">
        <f>IF(C46="","",[2]Finish!P44)</f>
        <v>41</v>
      </c>
      <c r="B46" s="13">
        <f>[2]Finish!Q44</f>
        <v>8.1828703703703699E-3</v>
      </c>
      <c r="C46" s="9" t="str">
        <f>[2]Finish!R44</f>
        <v>Phoebe Malcolm</v>
      </c>
      <c r="D46" s="6" t="str">
        <f>[2]Finish!S44</f>
        <v>Grayrigg CE</v>
      </c>
    </row>
    <row r="47" spans="1:4" ht="15.75" x14ac:dyDescent="0.25">
      <c r="A47" s="4">
        <f>IF(C47="","",[2]Finish!P45)</f>
        <v>42</v>
      </c>
      <c r="B47" s="13">
        <f>[2]Finish!Q45</f>
        <v>8.4027777777777781E-3</v>
      </c>
      <c r="C47" s="9" t="str">
        <f>[2]Finish!R45</f>
        <v>Jessica Cooper</v>
      </c>
      <c r="D47" s="6" t="str">
        <f>[2]Finish!S45</f>
        <v>Staveley CE</v>
      </c>
    </row>
    <row r="48" spans="1:4" ht="15.75" x14ac:dyDescent="0.25">
      <c r="A48" s="4">
        <f>IF(C48="","",[2]Finish!P46)</f>
        <v>43</v>
      </c>
      <c r="B48" s="13">
        <f>[2]Finish!Q46</f>
        <v>8.4143518518518517E-3</v>
      </c>
      <c r="C48" s="9" t="str">
        <f>[2]Finish!R46</f>
        <v>Imogen Phillips</v>
      </c>
      <c r="D48" s="6" t="str">
        <f>[2]Finish!S46</f>
        <v>Milnthorpe</v>
      </c>
    </row>
    <row r="49" spans="1:4" ht="15.75" x14ac:dyDescent="0.25">
      <c r="A49" s="4">
        <f>IF(C49="","",[2]Finish!P47)</f>
        <v>44</v>
      </c>
      <c r="B49" s="13">
        <f>[2]Finish!Q47</f>
        <v>8.4259259259259253E-3</v>
      </c>
      <c r="C49" s="9" t="str">
        <f>[2]Finish!R47</f>
        <v>Gracie Bucanan</v>
      </c>
      <c r="D49" s="6" t="str">
        <f>[2]Finish!S47</f>
        <v>Milnthorpe</v>
      </c>
    </row>
    <row r="50" spans="1:4" ht="15.75" x14ac:dyDescent="0.25">
      <c r="A50" s="4">
        <f>IF(C50="","",[2]Finish!P48)</f>
        <v>45</v>
      </c>
      <c r="B50" s="13">
        <f>[2]Finish!Q48</f>
        <v>8.4606481481481494E-3</v>
      </c>
      <c r="C50" s="9" t="str">
        <f>[2]Finish!R48</f>
        <v>Mary Willan</v>
      </c>
      <c r="D50" s="6" t="str">
        <f>[2]Finish!S48</f>
        <v>St Mary's, Kirkby Lonsdale</v>
      </c>
    </row>
    <row r="51" spans="1:4" ht="15.75" x14ac:dyDescent="0.25">
      <c r="A51" s="4">
        <f>IF(C51="","",[2]Finish!P49)</f>
        <v>46</v>
      </c>
      <c r="B51" s="13">
        <f>[2]Finish!Q49</f>
        <v>8.5069444444444437E-3</v>
      </c>
      <c r="C51" s="9" t="str">
        <f>[2]Finish!R49</f>
        <v>Jenny Strickland</v>
      </c>
      <c r="D51" s="6" t="str">
        <f>[2]Finish!S49</f>
        <v>Staveley CE</v>
      </c>
    </row>
    <row r="52" spans="1:4" ht="15.75" x14ac:dyDescent="0.25">
      <c r="A52" s="4">
        <f>IF(C52="","",[2]Finish!P50)</f>
        <v>47</v>
      </c>
      <c r="B52" s="13">
        <f>[2]Finish!Q50</f>
        <v>8.5763888888888886E-3</v>
      </c>
      <c r="C52" s="9" t="str">
        <f>[2]Finish!R50</f>
        <v>Poppy Williams</v>
      </c>
      <c r="D52" s="6" t="str">
        <f>[2]Finish!S50</f>
        <v>St Mary's, Kirkby Lonsdale</v>
      </c>
    </row>
    <row r="53" spans="1:4" ht="15.75" x14ac:dyDescent="0.25">
      <c r="A53" s="4">
        <f>IF(C53="","",[2]Finish!P51)</f>
        <v>48</v>
      </c>
      <c r="B53" s="13">
        <f>[2]Finish!Q51</f>
        <v>8.5995370370370357E-3</v>
      </c>
      <c r="C53" s="9" t="str">
        <f>[2]Finish!R51</f>
        <v>Ruby Crayston</v>
      </c>
      <c r="D53" s="6" t="str">
        <f>[2]Finish!S51</f>
        <v>Milnthorpe</v>
      </c>
    </row>
    <row r="54" spans="1:4" ht="15.75" x14ac:dyDescent="0.25">
      <c r="A54" s="4">
        <f>IF(C54="","",[2]Finish!P52)</f>
        <v>49</v>
      </c>
      <c r="B54" s="13">
        <f>[2]Finish!Q52</f>
        <v>8.7615740740740744E-3</v>
      </c>
      <c r="C54" s="9" t="str">
        <f>[2]Finish!R52</f>
        <v>Skye Pirie</v>
      </c>
      <c r="D54" s="6" t="str">
        <f>[2]Finish!S52</f>
        <v>St Mary's, Kirkby Lonsdale</v>
      </c>
    </row>
    <row r="55" spans="1:4" ht="15.75" x14ac:dyDescent="0.25">
      <c r="A55" s="4">
        <f>IF(C55="","",[2]Finish!P53)</f>
        <v>50</v>
      </c>
      <c r="B55" s="13">
        <f>[2]Finish!Q53</f>
        <v>9.0046296296296298E-3</v>
      </c>
      <c r="C55" s="9" t="str">
        <f>[2]Finish!R53</f>
        <v>Roshana Higginson</v>
      </c>
      <c r="D55" s="6" t="str">
        <f>[2]Finish!S53</f>
        <v>Grange CE</v>
      </c>
    </row>
    <row r="56" spans="1:4" ht="15.75" x14ac:dyDescent="0.25">
      <c r="A56" s="4">
        <f>IF(C56="","",[2]Finish!P54)</f>
        <v>51</v>
      </c>
      <c r="B56" s="13">
        <f>[2]Finish!Q54</f>
        <v>9.3402777777777772E-3</v>
      </c>
      <c r="C56" s="9" t="str">
        <f>[2]Finish!R54</f>
        <v xml:space="preserve">Emily Williams </v>
      </c>
      <c r="D56" s="6" t="str">
        <f>[2]Finish!S54</f>
        <v>Grange CE</v>
      </c>
    </row>
    <row r="57" spans="1:4" ht="15.75" x14ac:dyDescent="0.25">
      <c r="A57" s="4">
        <f>IF(C57="","",[2]Finish!P55)</f>
        <v>52</v>
      </c>
      <c r="B57" s="13">
        <f>[2]Finish!Q55</f>
        <v>9.3634259259259261E-3</v>
      </c>
      <c r="C57" s="9" t="str">
        <f>[2]Finish!R55</f>
        <v>Isabella Hubbard</v>
      </c>
      <c r="D57" s="6" t="str">
        <f>[2]Finish!S55</f>
        <v>Sedbergh Prep B</v>
      </c>
    </row>
    <row r="58" spans="1:4" ht="15.75" x14ac:dyDescent="0.25">
      <c r="A58" s="4">
        <f>IF(C58="","",[2]Finish!P56)</f>
        <v>53</v>
      </c>
      <c r="B58" s="13">
        <f>[2]Finish!Q56</f>
        <v>9.5486111111111101E-3</v>
      </c>
      <c r="C58" s="9" t="str">
        <f>[2]Finish!R56</f>
        <v>Daisy McLaughlin</v>
      </c>
      <c r="D58" s="6" t="str">
        <f>[2]Finish!S56</f>
        <v>Grange CE</v>
      </c>
    </row>
    <row r="59" spans="1:4" ht="15.75" x14ac:dyDescent="0.25">
      <c r="A59" s="4">
        <f>IF(C59="","",[2]Finish!P57)</f>
        <v>54</v>
      </c>
      <c r="B59" s="13">
        <f>[2]Finish!Q57</f>
        <v>9.780092592592592E-3</v>
      </c>
      <c r="C59" s="9" t="str">
        <f>[2]Finish!R57</f>
        <v>Heather Lowes</v>
      </c>
      <c r="D59" s="6" t="str">
        <f>[2]Finish!S57</f>
        <v>Grange CE</v>
      </c>
    </row>
    <row r="60" spans="1:4" ht="15.75" x14ac:dyDescent="0.25">
      <c r="A60" s="4">
        <f>IF(C60="","",[2]Finish!P58)</f>
        <v>55</v>
      </c>
      <c r="B60" s="13">
        <f>[2]Finish!Q58</f>
        <v>9.9652777777777778E-3</v>
      </c>
      <c r="C60" s="9" t="str">
        <f>[2]Finish!R58</f>
        <v>Gweneth Griffiths</v>
      </c>
      <c r="D60" s="6" t="str">
        <f>[2]Finish!S58</f>
        <v>Sedbergh Prep B</v>
      </c>
    </row>
    <row r="61" spans="1:4" ht="15.75" x14ac:dyDescent="0.25">
      <c r="A61" s="4">
        <f>IF(C61="","",[2]Finish!P59)</f>
        <v>56</v>
      </c>
      <c r="B61" s="13">
        <f>[2]Finish!Q59</f>
        <v>1.0104166666666668E-2</v>
      </c>
      <c r="C61" s="9" t="str">
        <f>[2]Finish!R59</f>
        <v>Lily Cooper</v>
      </c>
      <c r="D61" s="6" t="str">
        <f>[2]Finish!S59</f>
        <v>Grayrigg CE</v>
      </c>
    </row>
    <row r="62" spans="1:4" ht="15.75" x14ac:dyDescent="0.25">
      <c r="A62" s="4">
        <f>IF(C62="","",[2]Finish!P60)</f>
        <v>57</v>
      </c>
      <c r="B62" s="13">
        <f>[2]Finish!Q60</f>
        <v>1.0104166666666668E-2</v>
      </c>
      <c r="C62" s="9" t="str">
        <f>[2]Finish!R60</f>
        <v>Katie Dodson</v>
      </c>
      <c r="D62" s="6" t="str">
        <f>[2]Finish!S60</f>
        <v>Grayrigg CE</v>
      </c>
    </row>
    <row r="63" spans="1:4" ht="15.75" x14ac:dyDescent="0.25">
      <c r="A63" s="4">
        <f>IF(C63="","",[2]Finish!P61)</f>
        <v>58</v>
      </c>
      <c r="B63" s="13">
        <f>[2]Finish!Q61</f>
        <v>1.0300925925925927E-2</v>
      </c>
      <c r="C63" s="9" t="str">
        <f>[2]Finish!R61</f>
        <v>Isabel Betley</v>
      </c>
      <c r="D63" s="6" t="str">
        <f>[2]Finish!S61</f>
        <v>Sedbergh Prep B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opLeftCell="A13" workbookViewId="0">
      <selection activeCell="H31" sqref="H30:H31"/>
    </sheetView>
  </sheetViews>
  <sheetFormatPr defaultRowHeight="15" x14ac:dyDescent="0.25"/>
  <cols>
    <col min="2" max="2" width="9.140625" style="14"/>
    <col min="3" max="3" width="25.85546875" customWidth="1"/>
    <col min="5" max="5" width="15.42578125" customWidth="1"/>
    <col min="6" max="6" width="6.140625" customWidth="1"/>
    <col min="7" max="7" width="25.42578125" customWidth="1"/>
    <col min="8" max="8" width="9.140625" style="14"/>
  </cols>
  <sheetData>
    <row r="1" spans="1:8" ht="26.25" x14ac:dyDescent="0.4">
      <c r="A1" s="1" t="str">
        <f>CONCATENATE(_________cat2," Results")</f>
        <v>Year 5 Boys Results</v>
      </c>
      <c r="B1" s="12"/>
      <c r="C1" s="11"/>
      <c r="D1" s="10"/>
    </row>
    <row r="2" spans="1:8" ht="15.75" x14ac:dyDescent="0.25">
      <c r="A2" s="25"/>
      <c r="B2" s="25"/>
      <c r="C2" s="25"/>
      <c r="D2" s="25"/>
    </row>
    <row r="3" spans="1:8" ht="20.25" x14ac:dyDescent="0.3">
      <c r="A3" s="26" t="s">
        <v>0</v>
      </c>
      <c r="B3" s="27"/>
      <c r="C3" s="27"/>
      <c r="D3" s="27"/>
    </row>
    <row r="4" spans="1:8" ht="15.75" x14ac:dyDescent="0.25">
      <c r="A4" s="3"/>
      <c r="B4" s="2"/>
      <c r="C4" s="6"/>
      <c r="D4" s="6"/>
    </row>
    <row r="5" spans="1:8" ht="15.75" x14ac:dyDescent="0.25">
      <c r="A5" s="4"/>
      <c r="B5" s="13" t="str">
        <f>[2]Finish!Z3</f>
        <v xml:space="preserve">Time </v>
      </c>
      <c r="C5" s="7" t="str">
        <f>[2]Finish!AA3</f>
        <v>Name</v>
      </c>
      <c r="D5" s="7" t="str">
        <f>[2]Finish!AB3</f>
        <v>Team</v>
      </c>
      <c r="F5" s="15"/>
      <c r="G5" s="15" t="s">
        <v>1</v>
      </c>
      <c r="H5" s="16" t="s">
        <v>19</v>
      </c>
    </row>
    <row r="6" spans="1:8" ht="15.75" x14ac:dyDescent="0.25">
      <c r="A6" s="4">
        <f>IF(C6="","",[2]Finish!Y4)</f>
        <v>1</v>
      </c>
      <c r="B6" s="13">
        <f>[2]Finish!Z4</f>
        <v>5.0925925925925921E-3</v>
      </c>
      <c r="C6" s="23" t="str">
        <f>[2]Finish!AA4</f>
        <v>Simon Rigby</v>
      </c>
      <c r="D6" s="23" t="str">
        <f>[2]Finish!AB4</f>
        <v>St Oswald's, Burneside</v>
      </c>
      <c r="E6" s="19"/>
      <c r="F6" s="15">
        <v>1</v>
      </c>
      <c r="G6" s="15" t="s">
        <v>2</v>
      </c>
      <c r="H6" s="16">
        <v>29</v>
      </c>
    </row>
    <row r="7" spans="1:8" ht="15.75" x14ac:dyDescent="0.25">
      <c r="A7" s="4">
        <f>IF(C7="","",[2]Finish!Y5)</f>
        <v>2</v>
      </c>
      <c r="B7" s="13">
        <f>[2]Finish!Z5</f>
        <v>5.2314814814814819E-3</v>
      </c>
      <c r="C7" s="23" t="str">
        <f>[2]Finish!AA5</f>
        <v>Jamie Noreci</v>
      </c>
      <c r="D7" s="23" t="str">
        <f>[2]Finish!AB5</f>
        <v>St Mark's, Natland</v>
      </c>
      <c r="E7" s="19"/>
      <c r="F7" s="15">
        <v>2</v>
      </c>
      <c r="G7" s="15" t="s">
        <v>21</v>
      </c>
      <c r="H7" s="16">
        <v>76</v>
      </c>
    </row>
    <row r="8" spans="1:8" ht="15.75" x14ac:dyDescent="0.25">
      <c r="A8" s="4">
        <f>IF(C8="","",[2]Finish!Y6)</f>
        <v>3</v>
      </c>
      <c r="B8" s="13">
        <f>[2]Finish!Z6</f>
        <v>5.3356481481481484E-3</v>
      </c>
      <c r="C8" s="23" t="str">
        <f>[2]Finish!AA6</f>
        <v>Alfie Addison</v>
      </c>
      <c r="D8" s="23" t="str">
        <f>[2]Finish!AB6</f>
        <v>Heron Hill</v>
      </c>
      <c r="E8" s="19"/>
      <c r="F8" s="15">
        <v>3</v>
      </c>
      <c r="G8" s="15" t="s">
        <v>7</v>
      </c>
      <c r="H8" s="16">
        <v>102</v>
      </c>
    </row>
    <row r="9" spans="1:8" ht="15.75" x14ac:dyDescent="0.25">
      <c r="A9" s="4">
        <f>IF(C9="","",[2]Finish!Y7)</f>
        <v>4</v>
      </c>
      <c r="B9" s="13">
        <f>[2]Finish!Z7</f>
        <v>5.4050925925925924E-3</v>
      </c>
      <c r="C9" s="23" t="str">
        <f>[2]Finish!AA7</f>
        <v>Alex Graham</v>
      </c>
      <c r="D9" s="23" t="str">
        <f>[2]Finish!AB7</f>
        <v>Coniston CE</v>
      </c>
      <c r="E9" s="19"/>
      <c r="F9" s="15">
        <v>4</v>
      </c>
      <c r="G9" s="15" t="s">
        <v>3</v>
      </c>
      <c r="H9" s="16">
        <v>129</v>
      </c>
    </row>
    <row r="10" spans="1:8" ht="15.75" x14ac:dyDescent="0.25">
      <c r="A10" s="4">
        <f>IF(C10="","",[2]Finish!Y8)</f>
        <v>5</v>
      </c>
      <c r="B10" s="13">
        <f>[2]Finish!Z8</f>
        <v>5.4629629629629637E-3</v>
      </c>
      <c r="C10" s="23" t="str">
        <f>[2]Finish!AA8</f>
        <v>Josh Todd</v>
      </c>
      <c r="D10" s="23" t="str">
        <f>[2]Finish!AB8</f>
        <v>St Thomas, Kendal</v>
      </c>
      <c r="E10" s="19"/>
      <c r="F10" s="15">
        <v>5</v>
      </c>
      <c r="G10" s="15" t="s">
        <v>15</v>
      </c>
      <c r="H10" s="16">
        <v>135</v>
      </c>
    </row>
    <row r="11" spans="1:8" ht="15.75" x14ac:dyDescent="0.25">
      <c r="A11" s="4">
        <f>IF(C11="","",[2]Finish!Y9)</f>
        <v>6</v>
      </c>
      <c r="B11" s="13">
        <f>[2]Finish!Z9</f>
        <v>5.5324074074074069E-3</v>
      </c>
      <c r="C11" s="23" t="str">
        <f>[2]Finish!AA9</f>
        <v>Leo Ranner</v>
      </c>
      <c r="D11" s="23" t="str">
        <f>[2]Finish!AB9</f>
        <v>St Thomas, Kendal</v>
      </c>
      <c r="E11" s="19"/>
      <c r="F11" s="15">
        <v>6</v>
      </c>
      <c r="G11" s="15" t="s">
        <v>5</v>
      </c>
      <c r="H11" s="16">
        <v>147</v>
      </c>
    </row>
    <row r="12" spans="1:8" ht="15.75" x14ac:dyDescent="0.25">
      <c r="A12" s="4">
        <f>IF(C12="","",[2]Finish!Y10)</f>
        <v>7</v>
      </c>
      <c r="B12" s="13">
        <f>[2]Finish!Z10</f>
        <v>5.5555555555555558E-3</v>
      </c>
      <c r="C12" s="23" t="str">
        <f>[2]Finish!AA10</f>
        <v>Alfie Todd</v>
      </c>
      <c r="D12" s="23" t="str">
        <f>[2]Finish!AB10</f>
        <v>St Thomas, Kendal</v>
      </c>
      <c r="E12" s="19"/>
      <c r="F12" s="15">
        <v>7</v>
      </c>
      <c r="G12" s="15" t="s">
        <v>17</v>
      </c>
      <c r="H12" s="16">
        <v>178</v>
      </c>
    </row>
    <row r="13" spans="1:8" ht="15.75" x14ac:dyDescent="0.25">
      <c r="A13" s="4">
        <f>IF(C13="","",[2]Finish!Y11)</f>
        <v>8</v>
      </c>
      <c r="B13" s="13">
        <f>[2]Finish!Z11</f>
        <v>5.5555555555555558E-3</v>
      </c>
      <c r="C13" s="23" t="str">
        <f>[2]Finish!AA11</f>
        <v>Jed Pickering</v>
      </c>
      <c r="D13" s="23" t="str">
        <f>[2]Finish!AB11</f>
        <v>Staveley CE</v>
      </c>
      <c r="E13" s="19"/>
      <c r="F13" s="15">
        <v>8</v>
      </c>
      <c r="G13" s="15" t="s">
        <v>13</v>
      </c>
      <c r="H13" s="16">
        <v>216</v>
      </c>
    </row>
    <row r="14" spans="1:8" ht="15.75" x14ac:dyDescent="0.25">
      <c r="A14" s="4">
        <f>IF(C14="","",[2]Finish!Y12)</f>
        <v>9</v>
      </c>
      <c r="B14" s="13">
        <f>[2]Finish!Z12</f>
        <v>5.6134259259259271E-3</v>
      </c>
      <c r="C14" s="23" t="str">
        <f>[2]Finish!AA12</f>
        <v>Andrew Mitchell</v>
      </c>
      <c r="D14" s="23" t="str">
        <f>[2]Finish!AB12</f>
        <v>Sedbergh Primary</v>
      </c>
      <c r="E14" s="19"/>
      <c r="F14" s="15">
        <v>9</v>
      </c>
      <c r="G14" s="15" t="s">
        <v>18</v>
      </c>
      <c r="H14" s="16">
        <v>246</v>
      </c>
    </row>
    <row r="15" spans="1:8" ht="15.75" x14ac:dyDescent="0.25">
      <c r="A15" s="4">
        <f>IF(C15="","",[2]Finish!Y13)</f>
        <v>10</v>
      </c>
      <c r="B15" s="13">
        <f>[2]Finish!Z13</f>
        <v>5.6365740740740742E-3</v>
      </c>
      <c r="C15" s="23" t="str">
        <f>[2]Finish!AA13</f>
        <v>GeorgeMcCabe</v>
      </c>
      <c r="D15" s="23" t="str">
        <f>[2]Finish!AB13</f>
        <v>St Mary's, Kirkby Lonsdale</v>
      </c>
      <c r="E15" s="19"/>
      <c r="F15" s="15">
        <v>10</v>
      </c>
      <c r="G15" s="15" t="s">
        <v>14</v>
      </c>
      <c r="H15" s="16">
        <v>267</v>
      </c>
    </row>
    <row r="16" spans="1:8" ht="15.75" x14ac:dyDescent="0.25">
      <c r="A16" s="4">
        <f>IF(C16="","",[2]Finish!Y14)</f>
        <v>11</v>
      </c>
      <c r="B16" s="13">
        <f>[2]Finish!Z14</f>
        <v>5.6944444444444438E-3</v>
      </c>
      <c r="C16" s="23" t="str">
        <f>[2]Finish!AA14</f>
        <v>Stanley Metcalfe</v>
      </c>
      <c r="D16" s="23" t="str">
        <f>[2]Finish!AB14</f>
        <v>St Thomas, Kendal</v>
      </c>
      <c r="E16" s="19"/>
    </row>
    <row r="17" spans="1:5" ht="15.75" x14ac:dyDescent="0.25">
      <c r="A17" s="4">
        <f>IF(C17="","",[2]Finish!Y15)</f>
        <v>12</v>
      </c>
      <c r="B17" s="13">
        <f>[2]Finish!Z15</f>
        <v>5.7175925925925927E-3</v>
      </c>
      <c r="C17" s="23" t="str">
        <f>[2]Finish!AA15</f>
        <v>Miles Fieldhouse</v>
      </c>
      <c r="D17" s="23" t="str">
        <f>[2]Finish!AB15</f>
        <v>Hawkshead</v>
      </c>
      <c r="E17" s="19"/>
    </row>
    <row r="18" spans="1:5" ht="15.75" x14ac:dyDescent="0.25">
      <c r="A18" s="4">
        <f>IF(C18="","",[2]Finish!Y16)</f>
        <v>13</v>
      </c>
      <c r="B18" s="13">
        <f>[2]Finish!Z16</f>
        <v>5.7523148148148143E-3</v>
      </c>
      <c r="C18" s="23" t="str">
        <f>[2]Finish!AA16</f>
        <v>Noah Wadsworth</v>
      </c>
      <c r="D18" s="23" t="str">
        <f>[2]Finish!AB16</f>
        <v>Milnthorpe</v>
      </c>
      <c r="E18" s="19"/>
    </row>
    <row r="19" spans="1:5" ht="15.75" x14ac:dyDescent="0.25">
      <c r="A19" s="4">
        <f>IF(C19="","",[2]Finish!Y17)</f>
        <v>14</v>
      </c>
      <c r="B19" s="13">
        <f>[2]Finish!Z17</f>
        <v>5.7638888888888887E-3</v>
      </c>
      <c r="C19" s="23" t="str">
        <f>[2]Finish!AA17</f>
        <v>Ben Allmond</v>
      </c>
      <c r="D19" s="23" t="str">
        <f>[2]Finish!AB17</f>
        <v>Crosthwaite CE</v>
      </c>
      <c r="E19" s="19"/>
    </row>
    <row r="20" spans="1:5" ht="15.75" x14ac:dyDescent="0.25">
      <c r="A20" s="4">
        <f>IF(C20="","",[2]Finish!Y18)</f>
        <v>15</v>
      </c>
      <c r="B20" s="13">
        <f>[2]Finish!Z18</f>
        <v>5.7870370370370376E-3</v>
      </c>
      <c r="C20" s="23" t="str">
        <f>[2]Finish!AA18</f>
        <v>Cameron Storey</v>
      </c>
      <c r="D20" s="23" t="str">
        <f>[2]Finish!AB18</f>
        <v>Crosthwaite CE</v>
      </c>
      <c r="E20" s="19"/>
    </row>
    <row r="21" spans="1:5" ht="15.75" x14ac:dyDescent="0.25">
      <c r="A21" s="4">
        <f>IF(C21="","",[2]Finish!Y19)</f>
        <v>16</v>
      </c>
      <c r="B21" s="13">
        <f>[2]Finish!Z19</f>
        <v>5.8449074074074072E-3</v>
      </c>
      <c r="C21" s="23" t="str">
        <f>[2]Finish!AA19</f>
        <v>Corey Goodyear</v>
      </c>
      <c r="D21" s="23" t="str">
        <f>[2]Finish!AB19</f>
        <v>Heron Hill</v>
      </c>
      <c r="E21" s="19"/>
    </row>
    <row r="22" spans="1:5" ht="15.75" x14ac:dyDescent="0.25">
      <c r="A22" s="4">
        <f>IF(C22="","",[2]Finish!Y20)</f>
        <v>17</v>
      </c>
      <c r="B22" s="13">
        <f>[2]Finish!Z20</f>
        <v>5.9259259259259256E-3</v>
      </c>
      <c r="C22" s="24" t="str">
        <f>[2]Finish!AA20</f>
        <v>Charlie Dinneen</v>
      </c>
      <c r="D22" s="24" t="str">
        <f>[2]Finish!AB20</f>
        <v>Dean Gibson</v>
      </c>
      <c r="E22" s="22"/>
    </row>
    <row r="23" spans="1:5" ht="15.75" x14ac:dyDescent="0.25">
      <c r="A23" s="4">
        <f>IF(C23="","",[2]Finish!Y21)</f>
        <v>18</v>
      </c>
      <c r="B23" s="13">
        <f>[2]Finish!Z21</f>
        <v>5.9606481481481489E-3</v>
      </c>
      <c r="C23" s="24" t="str">
        <f>[2]Finish!AA21</f>
        <v>Johnny Swallow</v>
      </c>
      <c r="D23" s="24" t="str">
        <f>[2]Finish!AB21</f>
        <v>Dean Gibson</v>
      </c>
      <c r="E23" s="22"/>
    </row>
    <row r="24" spans="1:5" ht="15.75" x14ac:dyDescent="0.25">
      <c r="A24" s="4">
        <f>IF(C24="","",[2]Finish!Y22)</f>
        <v>19</v>
      </c>
      <c r="B24" s="13">
        <f>[2]Finish!Z22</f>
        <v>5.9837962962962961E-3</v>
      </c>
      <c r="C24" s="24" t="str">
        <f>[2]Finish!AA22</f>
        <v>Ethan George</v>
      </c>
      <c r="D24" s="24" t="str">
        <f>[2]Finish!AB22</f>
        <v>Grange CE</v>
      </c>
      <c r="E24" s="22"/>
    </row>
    <row r="25" spans="1:5" ht="15.75" x14ac:dyDescent="0.25">
      <c r="A25" s="4">
        <f>IF(C25="","",[2]Finish!Y23)</f>
        <v>20</v>
      </c>
      <c r="B25" s="13">
        <f>[2]Finish!Z23</f>
        <v>5.9953703703703697E-3</v>
      </c>
      <c r="C25" s="24" t="str">
        <f>[2]Finish!AA23</f>
        <v>Tommy Scanlan</v>
      </c>
      <c r="D25" s="24" t="str">
        <f>[2]Finish!AB23</f>
        <v>Dean Gibson</v>
      </c>
      <c r="E25" s="22"/>
    </row>
    <row r="26" spans="1:5" ht="15.75" x14ac:dyDescent="0.25">
      <c r="A26" s="4">
        <f>IF(C26="","",[2]Finish!Y24)</f>
        <v>21</v>
      </c>
      <c r="B26" s="13">
        <f>[2]Finish!Z24</f>
        <v>5.9953703703703697E-3</v>
      </c>
      <c r="C26" s="7" t="str">
        <f>[2]Finish!AA24</f>
        <v>Isa Muschamp</v>
      </c>
      <c r="D26" s="7" t="str">
        <f>[2]Finish!AB24</f>
        <v>Dean Gibson</v>
      </c>
    </row>
    <row r="27" spans="1:5" ht="15.75" x14ac:dyDescent="0.25">
      <c r="A27" s="4">
        <f>IF(C27="","",[2]Finish!Y25)</f>
        <v>22</v>
      </c>
      <c r="B27" s="13">
        <f>[2]Finish!Z25</f>
        <v>6.1111111111111114E-3</v>
      </c>
      <c r="C27" s="7" t="str">
        <f>[2]Finish!AA25</f>
        <v>Aaron Smith</v>
      </c>
      <c r="D27" s="7" t="str">
        <f>[2]Finish!AB25</f>
        <v>Selside CE</v>
      </c>
    </row>
    <row r="28" spans="1:5" ht="15.75" x14ac:dyDescent="0.25">
      <c r="A28" s="4">
        <f>IF(C28="","",[2]Finish!Y26)</f>
        <v>23</v>
      </c>
      <c r="B28" s="13">
        <f>[2]Finish!Z26</f>
        <v>6.1342592592592594E-3</v>
      </c>
      <c r="C28" s="7" t="str">
        <f>[2]Finish!AA26</f>
        <v>Joshua Crook</v>
      </c>
      <c r="D28" s="7" t="str">
        <f>[2]Finish!AB26</f>
        <v>Ambleside CE</v>
      </c>
    </row>
    <row r="29" spans="1:5" ht="15.75" x14ac:dyDescent="0.25">
      <c r="A29" s="4">
        <f>IF(C29="","",[2]Finish!Y27)</f>
        <v>24</v>
      </c>
      <c r="B29" s="13">
        <f>[2]Finish!Z27</f>
        <v>6.1805555555555563E-3</v>
      </c>
      <c r="C29" s="7" t="str">
        <f>[2]Finish!AA27</f>
        <v>Jim Thwaites</v>
      </c>
      <c r="D29" s="7" t="str">
        <f>[2]Finish!AB27</f>
        <v>Staveley CE</v>
      </c>
    </row>
    <row r="30" spans="1:5" ht="15.75" x14ac:dyDescent="0.25">
      <c r="A30" s="4">
        <f>IF(C30="","",[2]Finish!Y28)</f>
        <v>25</v>
      </c>
      <c r="B30" s="13">
        <f>[2]Finish!Z28</f>
        <v>6.2268518518518515E-3</v>
      </c>
      <c r="C30" s="7" t="str">
        <f>[2]Finish!AA28</f>
        <v>Alfie Allan</v>
      </c>
      <c r="D30" s="7" t="str">
        <f>[2]Finish!AB28</f>
        <v>St Mark's, Natland</v>
      </c>
    </row>
    <row r="31" spans="1:5" ht="15.75" x14ac:dyDescent="0.25">
      <c r="A31" s="4">
        <f>IF(C31="","",[2]Finish!Y29)</f>
        <v>26</v>
      </c>
      <c r="B31" s="13">
        <f>[2]Finish!Z29</f>
        <v>6.238425925925925E-3</v>
      </c>
      <c r="C31" s="7" t="str">
        <f>[2]Finish!AA29</f>
        <v>James Greenhalgh</v>
      </c>
      <c r="D31" s="7" t="str">
        <f>[2]Finish!AB29</f>
        <v>St Mary's, Kirkby Lonsdale</v>
      </c>
    </row>
    <row r="32" spans="1:5" ht="15.75" x14ac:dyDescent="0.25">
      <c r="A32" s="4">
        <f>IF(C32="","",[2]Finish!Y30)</f>
        <v>27</v>
      </c>
      <c r="B32" s="13">
        <f>[2]Finish!Z30</f>
        <v>6.2731481481481484E-3</v>
      </c>
      <c r="C32" s="7" t="str">
        <f>[2]Finish!AA30</f>
        <v>Hayden Hodgson</v>
      </c>
      <c r="D32" s="7" t="str">
        <f>[2]Finish!AB30</f>
        <v>Lindale CE</v>
      </c>
    </row>
    <row r="33" spans="1:4" ht="15.75" x14ac:dyDescent="0.25">
      <c r="A33" s="4">
        <f>IF(C33="","",[2]Finish!Y31)</f>
        <v>28</v>
      </c>
      <c r="B33" s="13">
        <f>[2]Finish!Z31</f>
        <v>6.2847222222222228E-3</v>
      </c>
      <c r="C33" s="7" t="str">
        <f>[2]Finish!AA31</f>
        <v>Henry Key</v>
      </c>
      <c r="D33" s="7" t="str">
        <f>[2]Finish!AB31</f>
        <v>Sedbergh Prep A</v>
      </c>
    </row>
    <row r="34" spans="1:4" ht="15.75" x14ac:dyDescent="0.25">
      <c r="A34" s="4">
        <f>IF(C34="","",[2]Finish!Y32)</f>
        <v>29</v>
      </c>
      <c r="B34" s="13">
        <f>[2]Finish!Z32</f>
        <v>6.2962962962962964E-3</v>
      </c>
      <c r="C34" s="7" t="str">
        <f>[2]Finish!AA32</f>
        <v>Kodey Stafford</v>
      </c>
      <c r="D34" s="7" t="str">
        <f>[2]Finish!AB32</f>
        <v>Ghyllside</v>
      </c>
    </row>
    <row r="35" spans="1:4" ht="15.75" x14ac:dyDescent="0.25">
      <c r="A35" s="4">
        <f>IF(C35="","",[2]Finish!Y33)</f>
        <v>30</v>
      </c>
      <c r="B35" s="13">
        <f>[2]Finish!Z33</f>
        <v>6.3078703703703708E-3</v>
      </c>
      <c r="C35" s="7" t="str">
        <f>[2]Finish!AA33</f>
        <v>Hugo Junhammar</v>
      </c>
      <c r="D35" s="7" t="str">
        <f>[2]Finish!AB33</f>
        <v>Grasmere CE</v>
      </c>
    </row>
    <row r="36" spans="1:4" ht="15.75" x14ac:dyDescent="0.25">
      <c r="A36" s="4">
        <f>IF(C36="","",[2]Finish!Y34)</f>
        <v>31</v>
      </c>
      <c r="B36" s="13">
        <f>[2]Finish!Z34</f>
        <v>6.3541666666666668E-3</v>
      </c>
      <c r="C36" s="7" t="str">
        <f>[2]Finish!AA34</f>
        <v>Blake Hulme</v>
      </c>
      <c r="D36" s="7" t="str">
        <f>[2]Finish!AB34</f>
        <v>Sedbergh Prep A</v>
      </c>
    </row>
    <row r="37" spans="1:4" ht="15.75" x14ac:dyDescent="0.25">
      <c r="A37" s="4">
        <f>IF(C37="","",[2]Finish!Y35)</f>
        <v>32</v>
      </c>
      <c r="B37" s="13">
        <f>[2]Finish!Z35</f>
        <v>6.3657407407407404E-3</v>
      </c>
      <c r="C37" s="7" t="str">
        <f>[2]Finish!AA35</f>
        <v>Louis Dautry Hadfield</v>
      </c>
      <c r="D37" s="7" t="str">
        <f>[2]Finish!AB35</f>
        <v>Hawkshead</v>
      </c>
    </row>
    <row r="38" spans="1:4" ht="15.75" x14ac:dyDescent="0.25">
      <c r="A38" s="4">
        <f>IF(C38="","",[2]Finish!Y36)</f>
        <v>33</v>
      </c>
      <c r="B38" s="13">
        <f>[2]Finish!Z36</f>
        <v>6.3888888888888884E-3</v>
      </c>
      <c r="C38" s="7" t="str">
        <f>[2]Finish!AA36</f>
        <v>Jude Evans</v>
      </c>
      <c r="D38" s="7" t="str">
        <f>[2]Finish!AB36</f>
        <v>Staveley CE</v>
      </c>
    </row>
    <row r="39" spans="1:4" ht="15.75" x14ac:dyDescent="0.25">
      <c r="A39" s="4">
        <f>IF(C39="","",[2]Finish!Y37)</f>
        <v>34</v>
      </c>
      <c r="B39" s="13">
        <f>[2]Finish!Z37</f>
        <v>6.4004629629629628E-3</v>
      </c>
      <c r="C39" s="7" t="str">
        <f>[2]Finish!AA37</f>
        <v>Seth Hewitt</v>
      </c>
      <c r="D39" s="7" t="str">
        <f>[2]Finish!AB37</f>
        <v>Grasmere CE</v>
      </c>
    </row>
    <row r="40" spans="1:4" ht="15.75" x14ac:dyDescent="0.25">
      <c r="A40" s="4">
        <f>IF(C40="","",[2]Finish!Y38)</f>
        <v>35</v>
      </c>
      <c r="B40" s="13">
        <f>[2]Finish!Z38</f>
        <v>6.4120370370370364E-3</v>
      </c>
      <c r="C40" s="7" t="str">
        <f>[2]Finish!AA38</f>
        <v>Finn Hanson</v>
      </c>
      <c r="D40" s="7" t="str">
        <f>[2]Finish!AB38</f>
        <v>Leven Valley CE</v>
      </c>
    </row>
    <row r="41" spans="1:4" ht="15.75" x14ac:dyDescent="0.25">
      <c r="A41" s="4">
        <f>IF(C41="","",[2]Finish!Y39)</f>
        <v>36</v>
      </c>
      <c r="B41" s="13">
        <f>[2]Finish!Z39</f>
        <v>6.4467592592592597E-3</v>
      </c>
      <c r="C41" s="7" t="str">
        <f>[2]Finish!AA39</f>
        <v>Keaton Wade-Wilson</v>
      </c>
      <c r="D41" s="7" t="str">
        <f>[2]Finish!AB39</f>
        <v>Windermere School</v>
      </c>
    </row>
    <row r="42" spans="1:4" ht="15.75" x14ac:dyDescent="0.25">
      <c r="A42" s="4">
        <f>IF(C42="","",[2]Finish!Y40)</f>
        <v>37</v>
      </c>
      <c r="B42" s="13">
        <f>[2]Finish!Z40</f>
        <v>6.4583333333333333E-3</v>
      </c>
      <c r="C42" s="7" t="str">
        <f>[2]Finish!AA40</f>
        <v>Joseph Edmondson</v>
      </c>
      <c r="D42" s="7" t="str">
        <f>[2]Finish!AB40</f>
        <v>Staveley CE</v>
      </c>
    </row>
    <row r="43" spans="1:4" ht="15.75" x14ac:dyDescent="0.25">
      <c r="A43" s="4">
        <f>IF(C43="","",[2]Finish!Y41)</f>
        <v>38</v>
      </c>
      <c r="B43" s="13">
        <f>[2]Finish!Z41</f>
        <v>6.4583333333333333E-3</v>
      </c>
      <c r="C43" s="7" t="str">
        <f>[2]Finish!AA41</f>
        <v>Edward Richardson</v>
      </c>
      <c r="D43" s="7" t="str">
        <f>[2]Finish!AB41</f>
        <v>Sedbergh Primary</v>
      </c>
    </row>
    <row r="44" spans="1:4" ht="15.75" x14ac:dyDescent="0.25">
      <c r="A44" s="4">
        <f>IF(C44="","",[2]Finish!Y42)</f>
        <v>39</v>
      </c>
      <c r="B44" s="13">
        <f>[2]Finish!Z42</f>
        <v>6.4814814814814813E-3</v>
      </c>
      <c r="C44" s="7" t="str">
        <f>[2]Finish!AA42</f>
        <v>Jamie Scott</v>
      </c>
      <c r="D44" s="7" t="str">
        <f>[2]Finish!AB42</f>
        <v>Dean Gibson</v>
      </c>
    </row>
    <row r="45" spans="1:4" ht="15.75" x14ac:dyDescent="0.25">
      <c r="A45" s="4">
        <f>IF(C45="","",[2]Finish!Y43)</f>
        <v>40</v>
      </c>
      <c r="B45" s="13">
        <f>[2]Finish!Z43</f>
        <v>6.5162037037037037E-3</v>
      </c>
      <c r="C45" s="7" t="str">
        <f>[2]Finish!AA43</f>
        <v>Josh Wright</v>
      </c>
      <c r="D45" s="7" t="str">
        <f>[2]Finish!AB43</f>
        <v>Dean Gibson</v>
      </c>
    </row>
    <row r="46" spans="1:4" ht="15.75" x14ac:dyDescent="0.25">
      <c r="A46" s="4">
        <f>IF(C46="","",[2]Finish!Y44)</f>
        <v>41</v>
      </c>
      <c r="B46" s="13">
        <f>[2]Finish!Z44</f>
        <v>6.5277777777777782E-3</v>
      </c>
      <c r="C46" s="7" t="str">
        <f>[2]Finish!AA44</f>
        <v>Jamie Taylor</v>
      </c>
      <c r="D46" s="7" t="str">
        <f>[2]Finish!AB44</f>
        <v>Sedbergh Prep A</v>
      </c>
    </row>
    <row r="47" spans="1:4" ht="15.75" x14ac:dyDescent="0.25">
      <c r="A47" s="4">
        <f>IF(C47="","",[2]Finish!Y45)</f>
        <v>42</v>
      </c>
      <c r="B47" s="13">
        <f>[2]Finish!Z45</f>
        <v>6.5393518518518517E-3</v>
      </c>
      <c r="C47" s="7" t="str">
        <f>[2]Finish!AA45</f>
        <v>Jack Baddiley</v>
      </c>
      <c r="D47" s="7" t="str">
        <f>[2]Finish!AB45</f>
        <v>Allithwaite CE</v>
      </c>
    </row>
    <row r="48" spans="1:4" ht="15.75" x14ac:dyDescent="0.25">
      <c r="A48" s="4">
        <f>IF(C48="","",[2]Finish!Y46)</f>
        <v>43</v>
      </c>
      <c r="B48" s="13">
        <f>[2]Finish!Z46</f>
        <v>6.5856481481481469E-3</v>
      </c>
      <c r="C48" s="7" t="str">
        <f>[2]Finish!AA46</f>
        <v>Francis Taylor</v>
      </c>
      <c r="D48" s="7" t="str">
        <f>[2]Finish!AB46</f>
        <v>Grange CE</v>
      </c>
    </row>
    <row r="49" spans="1:4" ht="15.75" x14ac:dyDescent="0.25">
      <c r="A49" s="4">
        <f>IF(C49="","",[2]Finish!Y47)</f>
        <v>44</v>
      </c>
      <c r="B49" s="13">
        <f>[2]Finish!Z47</f>
        <v>6.5856481481481469E-3</v>
      </c>
      <c r="C49" s="7" t="str">
        <f>[2]Finish!AA47</f>
        <v>Seth Webster</v>
      </c>
      <c r="D49" s="7" t="str">
        <f>[2]Finish!AB47</f>
        <v>St Mary's, Kirkby Lonsdale</v>
      </c>
    </row>
    <row r="50" spans="1:4" ht="15.75" x14ac:dyDescent="0.25">
      <c r="A50" s="4">
        <f>IF(C50="","",[2]Finish!Y48)</f>
        <v>45</v>
      </c>
      <c r="B50" s="13">
        <f>[2]Finish!Z48</f>
        <v>6.5972222222222222E-3</v>
      </c>
      <c r="C50" s="7" t="str">
        <f>[2]Finish!AA48</f>
        <v>Thomas Bradshaw</v>
      </c>
      <c r="D50" s="7" t="str">
        <f>[2]Finish!AB48</f>
        <v>Allithwaite CE</v>
      </c>
    </row>
    <row r="51" spans="1:4" ht="15.75" x14ac:dyDescent="0.25">
      <c r="A51" s="4">
        <f>IF(C51="","",[2]Finish!Y49)</f>
        <v>46</v>
      </c>
      <c r="B51" s="13">
        <f>[2]Finish!Z49</f>
        <v>6.6435185185185182E-3</v>
      </c>
      <c r="C51" s="7" t="str">
        <f>[2]Finish!AA49</f>
        <v>Daniel McFarlane</v>
      </c>
      <c r="D51" s="7" t="str">
        <f>[2]Finish!AB49</f>
        <v>Milnthorpe</v>
      </c>
    </row>
    <row r="52" spans="1:4" ht="15.75" x14ac:dyDescent="0.25">
      <c r="A52" s="4">
        <f>IF(C52="","",[2]Finish!Y50)</f>
        <v>47</v>
      </c>
      <c r="B52" s="13">
        <f>[2]Finish!Z50</f>
        <v>6.6435185185185182E-3</v>
      </c>
      <c r="C52" s="7" t="str">
        <f>[2]Finish!AA50</f>
        <v>Jamie Parry</v>
      </c>
      <c r="D52" s="7" t="str">
        <f>[2]Finish!AB50</f>
        <v>Sedbergh Prep A</v>
      </c>
    </row>
    <row r="53" spans="1:4" ht="15.75" x14ac:dyDescent="0.25">
      <c r="A53" s="4">
        <f>IF(C53="","",[2]Finish!Y51)</f>
        <v>48</v>
      </c>
      <c r="B53" s="13">
        <f>[2]Finish!Z51</f>
        <v>6.6898148148148142E-3</v>
      </c>
      <c r="C53" s="7" t="str">
        <f>[2]Finish!AA51</f>
        <v>Sam Steels</v>
      </c>
      <c r="D53" s="7" t="str">
        <f>[2]Finish!AB51</f>
        <v>Grasmere CE</v>
      </c>
    </row>
    <row r="54" spans="1:4" ht="15.75" x14ac:dyDescent="0.25">
      <c r="A54" s="4">
        <f>IF(C54="","",[2]Finish!Y52)</f>
        <v>49</v>
      </c>
      <c r="B54" s="13">
        <f>[2]Finish!Z52</f>
        <v>6.7361111111111103E-3</v>
      </c>
      <c r="C54" s="7" t="str">
        <f>[2]Finish!AA52</f>
        <v>Alfie Keeler</v>
      </c>
      <c r="D54" s="7" t="str">
        <f>[2]Finish!AB52</f>
        <v>St Mary's, Kirkby Lonsdale</v>
      </c>
    </row>
    <row r="55" spans="1:4" ht="15.75" x14ac:dyDescent="0.25">
      <c r="A55" s="4">
        <f>IF(C55="","",[2]Finish!Y53)</f>
        <v>50</v>
      </c>
      <c r="B55" s="13">
        <f>[2]Finish!Z53</f>
        <v>6.7939814814814816E-3</v>
      </c>
      <c r="C55" s="7" t="str">
        <f>[2]Finish!AA53</f>
        <v>Hector Patterson</v>
      </c>
      <c r="D55" s="7" t="str">
        <f>[2]Finish!AB53</f>
        <v>Crosthwaite CE</v>
      </c>
    </row>
    <row r="56" spans="1:4" ht="15.75" x14ac:dyDescent="0.25">
      <c r="A56" s="4">
        <f>IF(C56="","",[2]Finish!Y54)</f>
        <v>51</v>
      </c>
      <c r="B56" s="13">
        <f>[2]Finish!Z54</f>
        <v>6.875E-3</v>
      </c>
      <c r="C56" s="7" t="str">
        <f>[2]Finish!AA54</f>
        <v>Ollie Watson</v>
      </c>
      <c r="D56" s="7" t="str">
        <f>[2]Finish!AB54</f>
        <v>Stramongate</v>
      </c>
    </row>
    <row r="57" spans="1:4" ht="15.75" x14ac:dyDescent="0.25">
      <c r="A57" s="4">
        <f>IF(C57="","",[2]Finish!Y55)</f>
        <v>52</v>
      </c>
      <c r="B57" s="13">
        <f>[2]Finish!Z55</f>
        <v>6.9097222222222225E-3</v>
      </c>
      <c r="C57" s="7" t="str">
        <f>[2]Finish!AA55</f>
        <v>Connor Ansell</v>
      </c>
      <c r="D57" s="7" t="str">
        <f>[2]Finish!AB55</f>
        <v>Dean Gibson</v>
      </c>
    </row>
    <row r="58" spans="1:4" ht="15.75" x14ac:dyDescent="0.25">
      <c r="A58" s="4">
        <f>IF(C58="","",[2]Finish!Y56)</f>
        <v>53</v>
      </c>
      <c r="B58" s="13">
        <f>[2]Finish!Z56</f>
        <v>6.9675925925925921E-3</v>
      </c>
      <c r="C58" s="7" t="str">
        <f>[2]Finish!AA56</f>
        <v>Sam Lambert</v>
      </c>
      <c r="D58" s="7" t="str">
        <f>[2]Finish!AB56</f>
        <v>Allithwaite CE</v>
      </c>
    </row>
    <row r="59" spans="1:4" ht="15.75" x14ac:dyDescent="0.25">
      <c r="A59" s="4">
        <f>IF(C59="","",[2]Finish!Y57)</f>
        <v>54</v>
      </c>
      <c r="B59" s="13">
        <f>[2]Finish!Z57</f>
        <v>6.9675925925925921E-3</v>
      </c>
      <c r="C59" s="7" t="str">
        <f>[2]Finish!AA57</f>
        <v>James Kay-Shuttleworth</v>
      </c>
      <c r="D59" s="7" t="str">
        <f>[2]Finish!AB57</f>
        <v>Sedbergh Prep B</v>
      </c>
    </row>
    <row r="60" spans="1:4" ht="15.75" x14ac:dyDescent="0.25">
      <c r="A60" s="4">
        <f>IF(C60="","",[2]Finish!Y58)</f>
        <v>55</v>
      </c>
      <c r="B60" s="13">
        <f>[2]Finish!Z58</f>
        <v>6.9907407407407409E-3</v>
      </c>
      <c r="C60" s="7" t="str">
        <f>[2]Finish!AA58</f>
        <v>Joel Bramhall</v>
      </c>
      <c r="D60" s="7" t="str">
        <f>[2]Finish!AB58</f>
        <v>Milnthorpe</v>
      </c>
    </row>
    <row r="61" spans="1:4" ht="15.75" x14ac:dyDescent="0.25">
      <c r="A61" s="4">
        <f>IF(C61="","",[2]Finish!Y59)</f>
        <v>56</v>
      </c>
      <c r="B61" s="13">
        <f>[2]Finish!Z59</f>
        <v>7.0023148148148154E-3</v>
      </c>
      <c r="C61" s="7" t="str">
        <f>[2]Finish!AA59</f>
        <v>Jamie Fife</v>
      </c>
      <c r="D61" s="7" t="str">
        <f>[2]Finish!AB59</f>
        <v>Crosthwaite CE</v>
      </c>
    </row>
    <row r="62" spans="1:4" ht="15.75" x14ac:dyDescent="0.25">
      <c r="A62" s="4">
        <f>IF(C62="","",[2]Finish!Y60)</f>
        <v>57</v>
      </c>
      <c r="B62" s="13">
        <f>[2]Finish!Z60</f>
        <v>7.013888888888889E-3</v>
      </c>
      <c r="C62" s="7" t="str">
        <f>[2]Finish!AA60</f>
        <v>Ethan Ball</v>
      </c>
      <c r="D62" s="7" t="str">
        <f>[2]Finish!AB60</f>
        <v>Sedbergh Prep B</v>
      </c>
    </row>
    <row r="63" spans="1:4" ht="15.75" x14ac:dyDescent="0.25">
      <c r="A63" s="4">
        <f>IF(C63="","",[2]Finish!Y61)</f>
        <v>58</v>
      </c>
      <c r="B63" s="13">
        <f>[2]Finish!Z61</f>
        <v>7.0254629629629634E-3</v>
      </c>
      <c r="C63" s="7" t="str">
        <f>[2]Finish!AA61</f>
        <v>Dawson Spence</v>
      </c>
      <c r="D63" s="7" t="str">
        <f>[2]Finish!AB61</f>
        <v>Sedbergh Prep A</v>
      </c>
    </row>
    <row r="64" spans="1:4" ht="15.75" x14ac:dyDescent="0.25">
      <c r="A64" s="4">
        <f>IF(C64="","",[2]Finish!Y62)</f>
        <v>59</v>
      </c>
      <c r="B64" s="13">
        <f>[2]Finish!Z62</f>
        <v>7.0601851851851841E-3</v>
      </c>
      <c r="C64" s="7" t="str">
        <f>[2]Finish!AA62</f>
        <v>Isaac Price-Walter</v>
      </c>
      <c r="D64" s="7" t="str">
        <f>[2]Finish!AB62</f>
        <v>Sedbergh Prep A</v>
      </c>
    </row>
    <row r="65" spans="1:4" ht="15.75" x14ac:dyDescent="0.25">
      <c r="A65" s="4">
        <f>IF(C65="","",[2]Finish!Y63)</f>
        <v>60</v>
      </c>
      <c r="B65" s="13">
        <f>[2]Finish!Z63</f>
        <v>7.0717592592592594E-3</v>
      </c>
      <c r="C65" s="7" t="str">
        <f>[2]Finish!AA63</f>
        <v>Finlay Aitken</v>
      </c>
      <c r="D65" s="7" t="str">
        <f>[2]Finish!AB63</f>
        <v>Staveley CE</v>
      </c>
    </row>
    <row r="66" spans="1:4" ht="15.75" x14ac:dyDescent="0.25">
      <c r="A66" s="4">
        <f>IF(C66="","",[2]Finish!Y64)</f>
        <v>61</v>
      </c>
      <c r="B66" s="13">
        <f>[2]Finish!Z64</f>
        <v>7.0949074074074074E-3</v>
      </c>
      <c r="C66" s="7" t="str">
        <f>[2]Finish!AA64</f>
        <v>Sebastian Mills</v>
      </c>
      <c r="D66" s="7" t="str">
        <f>[2]Finish!AB64</f>
        <v>Sedbergh Prep B</v>
      </c>
    </row>
    <row r="67" spans="1:4" ht="15.75" x14ac:dyDescent="0.25">
      <c r="A67" s="4">
        <f>IF(C67="","",[2]Finish!Y65)</f>
        <v>62</v>
      </c>
      <c r="B67" s="13">
        <f>[2]Finish!Z65</f>
        <v>7.1180555555555554E-3</v>
      </c>
      <c r="C67" s="7" t="str">
        <f>[2]Finish!AA65</f>
        <v>MacKenzie Thiedeman</v>
      </c>
      <c r="D67" s="7" t="str">
        <f>[2]Finish!AB65</f>
        <v>St Mark's, Natland</v>
      </c>
    </row>
    <row r="68" spans="1:4" ht="15.75" x14ac:dyDescent="0.25">
      <c r="A68" s="4">
        <f>IF(C68="","",[2]Finish!Y66)</f>
        <v>63</v>
      </c>
      <c r="B68" s="13">
        <f>[2]Finish!Z66</f>
        <v>7.1759259259259259E-3</v>
      </c>
      <c r="C68" s="7" t="str">
        <f>[2]Finish!AA66</f>
        <v>Edward Barron-Holden</v>
      </c>
      <c r="D68" s="7" t="str">
        <f>[2]Finish!AB66</f>
        <v>Stramongate</v>
      </c>
    </row>
    <row r="69" spans="1:4" ht="15.75" x14ac:dyDescent="0.25">
      <c r="A69" s="4">
        <f>IF(C69="","",[2]Finish!Y67)</f>
        <v>64</v>
      </c>
      <c r="B69" s="13">
        <f>[2]Finish!Z67</f>
        <v>7.1990740740740739E-3</v>
      </c>
      <c r="C69" s="7" t="str">
        <f>[2]Finish!AA67</f>
        <v>Jack Pointon</v>
      </c>
      <c r="D69" s="7" t="str">
        <f>[2]Finish!AB67</f>
        <v>Milnthorpe</v>
      </c>
    </row>
    <row r="70" spans="1:4" ht="15.75" x14ac:dyDescent="0.25">
      <c r="A70" s="4">
        <f>IF(C70="","",[2]Finish!Y68)</f>
        <v>65</v>
      </c>
      <c r="B70" s="13">
        <f>[2]Finish!Z68</f>
        <v>7.2569444444444443E-3</v>
      </c>
      <c r="C70" s="7" t="str">
        <f>[2]Finish!AA68</f>
        <v>James Davidson</v>
      </c>
      <c r="D70" s="7" t="str">
        <f>[2]Finish!AB68</f>
        <v>St Mary's, Kirkby Lonsdale</v>
      </c>
    </row>
    <row r="71" spans="1:4" ht="15.75" x14ac:dyDescent="0.25">
      <c r="A71" s="4">
        <f>IF(C71="","",[2]Finish!Y69)</f>
        <v>66</v>
      </c>
      <c r="B71" s="13">
        <f>[2]Finish!Z69</f>
        <v>7.2569444444444443E-3</v>
      </c>
      <c r="C71" s="7" t="str">
        <f>[2]Finish!AA69</f>
        <v>Bobby Wilkin</v>
      </c>
      <c r="D71" s="7" t="str">
        <f>[2]Finish!AB69</f>
        <v>Ambleside CE</v>
      </c>
    </row>
    <row r="72" spans="1:4" ht="15.75" x14ac:dyDescent="0.25">
      <c r="A72" s="4">
        <f>IF(C72="","",[2]Finish!Y70)</f>
        <v>67</v>
      </c>
      <c r="B72" s="13">
        <f>[2]Finish!Z70</f>
        <v>7.2685185185185188E-3</v>
      </c>
      <c r="C72" s="7" t="str">
        <f>[2]Finish!AA70</f>
        <v>Ralph Skelton-Montgomery</v>
      </c>
      <c r="D72" s="7" t="str">
        <f>[2]Finish!AB70</f>
        <v>St Mary's, Kirkby Lonsdale</v>
      </c>
    </row>
    <row r="73" spans="1:4" ht="15.75" x14ac:dyDescent="0.25">
      <c r="A73" s="4">
        <f>IF(C73="","",[2]Finish!Y71)</f>
        <v>68</v>
      </c>
      <c r="B73" s="13">
        <f>[2]Finish!Z71</f>
        <v>7.3958333333333341E-3</v>
      </c>
      <c r="C73" s="7" t="str">
        <f>[2]Finish!AA71</f>
        <v>Max Clarke</v>
      </c>
      <c r="D73" s="7" t="str">
        <f>[2]Finish!AB71</f>
        <v>Hawkshead</v>
      </c>
    </row>
    <row r="74" spans="1:4" ht="15.75" x14ac:dyDescent="0.25">
      <c r="A74" s="4">
        <f>IF(C74="","",[2]Finish!Y72)</f>
        <v>69</v>
      </c>
      <c r="B74" s="13">
        <f>[2]Finish!Z72</f>
        <v>7.4305555555555548E-3</v>
      </c>
      <c r="C74" s="7" t="str">
        <f>[2]Finish!AA72</f>
        <v>Reuben Taylor</v>
      </c>
      <c r="D74" s="7" t="str">
        <f>[2]Finish!AB72</f>
        <v>St Mary's, Kirkby Lonsdale</v>
      </c>
    </row>
    <row r="75" spans="1:4" ht="15.75" x14ac:dyDescent="0.25">
      <c r="A75" s="4">
        <f>IF(C75="","",[2]Finish!Y73)</f>
        <v>70</v>
      </c>
      <c r="B75" s="13">
        <f>[2]Finish!Z73</f>
        <v>7.4421296296296293E-3</v>
      </c>
      <c r="C75" s="7" t="str">
        <f>[2]Finish!AA73</f>
        <v>Matthew Bailey</v>
      </c>
      <c r="D75" s="7" t="str">
        <f>[2]Finish!AB73</f>
        <v>Grange CE</v>
      </c>
    </row>
    <row r="76" spans="1:4" ht="15.75" x14ac:dyDescent="0.25">
      <c r="A76" s="4">
        <f>IF(C76="","",[2]Finish!Y74)</f>
        <v>71</v>
      </c>
      <c r="B76" s="13">
        <f>[2]Finish!Z74</f>
        <v>7.4421296296296293E-3</v>
      </c>
      <c r="C76" s="7" t="str">
        <f>[2]Finish!AA74</f>
        <v>Sam Mawson-Romero</v>
      </c>
      <c r="D76" s="7" t="str">
        <f>[2]Finish!AB74</f>
        <v>Staveley CE</v>
      </c>
    </row>
    <row r="77" spans="1:4" ht="15.75" x14ac:dyDescent="0.25">
      <c r="A77" s="4">
        <f>IF(C77="","",[2]Finish!Y75)</f>
        <v>72</v>
      </c>
      <c r="B77" s="13">
        <f>[2]Finish!Z75</f>
        <v>7.4652777777777781E-3</v>
      </c>
      <c r="C77" s="7" t="str">
        <f>[2]Finish!AA75</f>
        <v>Sean Kerr</v>
      </c>
      <c r="D77" s="7" t="str">
        <f>[2]Finish!AB75</f>
        <v>Lindale CE</v>
      </c>
    </row>
    <row r="78" spans="1:4" ht="15.75" x14ac:dyDescent="0.25">
      <c r="A78" s="4">
        <f>IF(C78="","",[2]Finish!Y76)</f>
        <v>73</v>
      </c>
      <c r="B78" s="13">
        <f>[2]Finish!Z76</f>
        <v>7.5000000000000006E-3</v>
      </c>
      <c r="C78" s="7" t="str">
        <f>[2]Finish!AA76</f>
        <v>Leo Rix</v>
      </c>
      <c r="D78" s="7" t="str">
        <f>[2]Finish!AB76</f>
        <v>Stramongate</v>
      </c>
    </row>
    <row r="79" spans="1:4" ht="15.75" x14ac:dyDescent="0.25">
      <c r="A79" s="4">
        <f>IF(C79="","",[2]Finish!Y77)</f>
        <v>74</v>
      </c>
      <c r="B79" s="13">
        <f>[2]Finish!Z77</f>
        <v>7.5115740740740742E-3</v>
      </c>
      <c r="C79" s="7" t="str">
        <f>[2]Finish!AA77</f>
        <v>James Harker</v>
      </c>
      <c r="D79" s="7" t="str">
        <f>[2]Finish!AB77</f>
        <v>Sedbergh Prep B</v>
      </c>
    </row>
    <row r="80" spans="1:4" ht="15.75" x14ac:dyDescent="0.25">
      <c r="A80" s="4">
        <f>IF(C80="","",[2]Finish!Y78)</f>
        <v>75</v>
      </c>
      <c r="B80" s="13">
        <f>[2]Finish!Z78</f>
        <v>7.5347222222222213E-3</v>
      </c>
      <c r="C80" s="7" t="str">
        <f>[2]Finish!AA78</f>
        <v>Hayden Morris</v>
      </c>
      <c r="D80" s="7" t="str">
        <f>[2]Finish!AB78</f>
        <v>Selside CE</v>
      </c>
    </row>
    <row r="81" spans="1:4" ht="15.75" x14ac:dyDescent="0.25">
      <c r="A81" s="4">
        <f>IF(C81="","",[2]Finish!Y79)</f>
        <v>76</v>
      </c>
      <c r="B81" s="13">
        <f>[2]Finish!Z79</f>
        <v>7.5462962962962966E-3</v>
      </c>
      <c r="C81" s="7" t="str">
        <f>[2]Finish!AA79</f>
        <v>Finlay Westward</v>
      </c>
      <c r="D81" s="7" t="str">
        <f>[2]Finish!AB79</f>
        <v>Crosthwaite CE</v>
      </c>
    </row>
    <row r="82" spans="1:4" ht="15.75" x14ac:dyDescent="0.25">
      <c r="A82" s="4">
        <f>IF(C82="","",[2]Finish!Y80)</f>
        <v>77</v>
      </c>
      <c r="B82" s="13">
        <f>[2]Finish!Z80</f>
        <v>7.5462962962962966E-3</v>
      </c>
      <c r="C82" s="7" t="str">
        <f>[2]Finish!AA80</f>
        <v>Conor Heffernan</v>
      </c>
      <c r="D82" s="7" t="str">
        <f>[2]Finish!AB80</f>
        <v>Dean Gibson</v>
      </c>
    </row>
    <row r="83" spans="1:4" ht="15.75" x14ac:dyDescent="0.25">
      <c r="A83" s="4">
        <f>IF(C83="","",[2]Finish!Y81)</f>
        <v>78</v>
      </c>
      <c r="B83" s="13">
        <f>[2]Finish!Z81</f>
        <v>7.5694444444444446E-3</v>
      </c>
      <c r="C83" s="7" t="str">
        <f>[2]Finish!AA81</f>
        <v>Alexander Milburn</v>
      </c>
      <c r="D83" s="7" t="str">
        <f>[2]Finish!AB81</f>
        <v>Sedbergh Prep B</v>
      </c>
    </row>
    <row r="84" spans="1:4" ht="15.75" x14ac:dyDescent="0.25">
      <c r="A84" s="4">
        <f>IF(C84="","",[2]Finish!Y82)</f>
        <v>79</v>
      </c>
      <c r="B84" s="13">
        <f>[2]Finish!Z82</f>
        <v>7.5694444444444446E-3</v>
      </c>
      <c r="C84" s="7" t="str">
        <f>[2]Finish!AA82</f>
        <v>George Garbutt</v>
      </c>
      <c r="D84" s="7" t="str">
        <f>[2]Finish!AB82</f>
        <v>Ghyllside</v>
      </c>
    </row>
    <row r="85" spans="1:4" ht="15.75" x14ac:dyDescent="0.25">
      <c r="A85" s="4">
        <f>IF(C85="","",[2]Finish!Y83)</f>
        <v>80</v>
      </c>
      <c r="B85" s="13">
        <f>[2]Finish!Z83</f>
        <v>7.6851851851851847E-3</v>
      </c>
      <c r="C85" s="7" t="str">
        <f>[2]Finish!AA83</f>
        <v>Barney Tollerson</v>
      </c>
      <c r="D85" s="7" t="str">
        <f>[2]Finish!AB83</f>
        <v>Vicarage Park CE</v>
      </c>
    </row>
    <row r="86" spans="1:4" ht="15.75" x14ac:dyDescent="0.25">
      <c r="A86" s="4">
        <f>IF(C86="","",[2]Finish!Y84)</f>
        <v>81</v>
      </c>
      <c r="B86" s="13">
        <f>[2]Finish!Z84</f>
        <v>7.8703703703703713E-3</v>
      </c>
      <c r="C86" s="7" t="str">
        <f>[2]Finish!AA84</f>
        <v>Rio Boulton</v>
      </c>
      <c r="D86" s="7" t="str">
        <f>[2]Finish!AB84</f>
        <v>Stramongate</v>
      </c>
    </row>
    <row r="87" spans="1:4" ht="15.75" x14ac:dyDescent="0.25">
      <c r="A87" s="4">
        <f>IF(C87="","",[2]Finish!Y85)</f>
        <v>82</v>
      </c>
      <c r="B87" s="13">
        <f>[2]Finish!Z85</f>
        <v>8.0902777777777778E-3</v>
      </c>
      <c r="C87" s="7" t="str">
        <f>[2]Finish!AA85</f>
        <v>Oliver Simpson</v>
      </c>
      <c r="D87" s="7" t="str">
        <f>[2]Finish!AB85</f>
        <v>Sedbergh Prep B</v>
      </c>
    </row>
    <row r="88" spans="1:4" ht="15.75" x14ac:dyDescent="0.25">
      <c r="A88" s="4">
        <f>IF(C88="","",[2]Finish!Y86)</f>
        <v>83</v>
      </c>
      <c r="B88" s="13">
        <f>[2]Finish!Z86</f>
        <v>8.4375000000000006E-3</v>
      </c>
      <c r="C88" s="7" t="str">
        <f>[2]Finish!AA86</f>
        <v>James Muspratt</v>
      </c>
      <c r="D88" s="7" t="str">
        <f>[2]Finish!AB86</f>
        <v>Windermere School</v>
      </c>
    </row>
    <row r="89" spans="1:4" ht="15.75" x14ac:dyDescent="0.25">
      <c r="A89" s="4">
        <f>IF(C89="","",[2]Finish!Y87)</f>
        <v>84</v>
      </c>
      <c r="B89" s="13">
        <f>[2]Finish!Z87</f>
        <v>8.4837962962962966E-3</v>
      </c>
      <c r="C89" s="7" t="str">
        <f>[2]Finish!AA87</f>
        <v>Marlow Holt</v>
      </c>
      <c r="D89" s="7" t="str">
        <f>[2]Finish!AB87</f>
        <v>Sedbergh Prep B</v>
      </c>
    </row>
    <row r="90" spans="1:4" ht="15.75" x14ac:dyDescent="0.25">
      <c r="A90" s="4">
        <f>IF(C90="","",[2]Finish!Y88)</f>
        <v>85</v>
      </c>
      <c r="B90" s="13">
        <f>[2]Finish!Z88</f>
        <v>9.6874999999999999E-3</v>
      </c>
      <c r="C90" s="7" t="str">
        <f>[2]Finish!AA88</f>
        <v>Vincent Lacey</v>
      </c>
      <c r="D90" s="7" t="str">
        <f>[2]Finish!AB88</f>
        <v>Grange CE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19" workbookViewId="0">
      <selection activeCell="H17" sqref="H17"/>
    </sheetView>
  </sheetViews>
  <sheetFormatPr defaultRowHeight="15" x14ac:dyDescent="0.25"/>
  <cols>
    <col min="2" max="2" width="7.42578125" customWidth="1"/>
    <col min="3" max="3" width="29.140625" customWidth="1"/>
    <col min="6" max="6" width="8.42578125" customWidth="1"/>
    <col min="7" max="7" width="5.28515625" customWidth="1"/>
    <col min="8" max="8" width="24" customWidth="1"/>
    <col min="9" max="9" width="9.140625" style="14"/>
  </cols>
  <sheetData>
    <row r="1" spans="1:9" ht="26.25" x14ac:dyDescent="0.4">
      <c r="A1" s="1" t="str">
        <f>CONCATENATE(______cat1," Results")</f>
        <v>Year 6 Girls Results</v>
      </c>
      <c r="B1" s="5"/>
      <c r="C1" s="8"/>
      <c r="D1" s="10"/>
    </row>
    <row r="2" spans="1:9" ht="15.75" x14ac:dyDescent="0.25">
      <c r="A2" s="25"/>
      <c r="B2" s="25"/>
      <c r="C2" s="25"/>
      <c r="D2" s="25"/>
    </row>
    <row r="3" spans="1:9" ht="20.25" x14ac:dyDescent="0.3">
      <c r="A3" s="26" t="s">
        <v>0</v>
      </c>
      <c r="B3" s="27"/>
      <c r="C3" s="27"/>
      <c r="D3" s="27"/>
    </row>
    <row r="4" spans="1:9" ht="15.75" x14ac:dyDescent="0.25">
      <c r="A4" s="3"/>
      <c r="B4" s="6"/>
      <c r="C4" s="9"/>
      <c r="D4" s="6"/>
    </row>
    <row r="5" spans="1:9" ht="15.75" x14ac:dyDescent="0.25">
      <c r="A5" s="4"/>
      <c r="B5" s="7" t="str">
        <f>[3]Finish!Q3</f>
        <v xml:space="preserve">Time </v>
      </c>
      <c r="C5" s="9" t="str">
        <f>[3]Finish!R3</f>
        <v>Name</v>
      </c>
      <c r="D5" s="6" t="str">
        <f>[3]Finish!S3</f>
        <v>Team</v>
      </c>
      <c r="G5" s="15"/>
      <c r="H5" s="15" t="s">
        <v>1</v>
      </c>
      <c r="I5" s="16" t="s">
        <v>19</v>
      </c>
    </row>
    <row r="6" spans="1:9" ht="15.75" x14ac:dyDescent="0.25">
      <c r="A6" s="4">
        <f>IF(C6="","",[3]Finish!P4)</f>
        <v>1</v>
      </c>
      <c r="B6" s="7">
        <f>[3]Finish!Q4</f>
        <v>7.743055555555556E-3</v>
      </c>
      <c r="C6" s="17" t="str">
        <f>[3]Finish!R4</f>
        <v>Ella Martindale</v>
      </c>
      <c r="D6" s="18" t="str">
        <f>[3]Finish!S4</f>
        <v>St Thomas, Kendal</v>
      </c>
      <c r="E6" s="19"/>
      <c r="G6" s="15">
        <v>1</v>
      </c>
      <c r="H6" s="15" t="s">
        <v>4</v>
      </c>
      <c r="I6" s="16">
        <v>34</v>
      </c>
    </row>
    <row r="7" spans="1:9" ht="15.75" x14ac:dyDescent="0.25">
      <c r="A7" s="4">
        <f>IF(C7="","",[3]Finish!P5)</f>
        <v>2</v>
      </c>
      <c r="B7" s="7">
        <f>[3]Finish!Q5</f>
        <v>7.9166666666666673E-3</v>
      </c>
      <c r="C7" s="17" t="str">
        <f>[3]Finish!R5</f>
        <v>Sophie Cowin</v>
      </c>
      <c r="D7" s="18" t="str">
        <f>[3]Finish!S5</f>
        <v>St Mary's, Kirkby Lonsdale</v>
      </c>
      <c r="E7" s="19"/>
      <c r="F7" s="19"/>
      <c r="G7" s="15">
        <v>2</v>
      </c>
      <c r="H7" s="15" t="s">
        <v>5</v>
      </c>
      <c r="I7" s="16">
        <v>77</v>
      </c>
    </row>
    <row r="8" spans="1:9" ht="15.75" x14ac:dyDescent="0.25">
      <c r="A8" s="4">
        <f>IF(C8="","",[3]Finish!P6)</f>
        <v>3</v>
      </c>
      <c r="B8" s="7">
        <f>[3]Finish!Q6</f>
        <v>8.1481481481481474E-3</v>
      </c>
      <c r="C8" s="17" t="str">
        <f>[3]Finish!R6</f>
        <v>Grace Wells</v>
      </c>
      <c r="D8" s="18" t="str">
        <f>[3]Finish!S6</f>
        <v>Sedbergh Primary</v>
      </c>
      <c r="E8" s="19"/>
      <c r="G8" s="15">
        <v>3</v>
      </c>
      <c r="H8" s="15" t="s">
        <v>10</v>
      </c>
      <c r="I8" s="16">
        <v>89</v>
      </c>
    </row>
    <row r="9" spans="1:9" ht="15.75" x14ac:dyDescent="0.25">
      <c r="A9" s="4">
        <f>IF(C9="","",[3]Finish!P7)</f>
        <v>4</v>
      </c>
      <c r="B9" s="7">
        <f>[3]Finish!Q7</f>
        <v>8.5069444444444437E-3</v>
      </c>
      <c r="C9" s="17" t="str">
        <f>[3]Finish!R7</f>
        <v>Vicky Woof</v>
      </c>
      <c r="D9" s="18" t="str">
        <f>[3]Finish!S7</f>
        <v>Sedbergh Primary</v>
      </c>
      <c r="E9" s="19"/>
      <c r="G9" s="15">
        <v>4</v>
      </c>
      <c r="H9" s="15" t="s">
        <v>3</v>
      </c>
      <c r="I9" s="16">
        <v>95</v>
      </c>
    </row>
    <row r="10" spans="1:9" ht="15.75" x14ac:dyDescent="0.25">
      <c r="A10" s="4">
        <f>IF(C10="","",[3]Finish!P8)</f>
        <v>5</v>
      </c>
      <c r="B10" s="7">
        <f>[3]Finish!Q8</f>
        <v>8.5995370370370357E-3</v>
      </c>
      <c r="C10" s="17" t="str">
        <f>[3]Finish!R8</f>
        <v>Tara Nel Allen</v>
      </c>
      <c r="D10" s="18" t="str">
        <f>[3]Finish!S8</f>
        <v>Allithwaite CE</v>
      </c>
      <c r="E10" s="19"/>
      <c r="G10" s="15">
        <v>5</v>
      </c>
      <c r="H10" s="15" t="s">
        <v>11</v>
      </c>
      <c r="I10" s="16">
        <v>121</v>
      </c>
    </row>
    <row r="11" spans="1:9" ht="15.75" x14ac:dyDescent="0.25">
      <c r="A11" s="4">
        <f>IF(C11="","",[3]Finish!P9)</f>
        <v>6</v>
      </c>
      <c r="B11" s="7">
        <f>[3]Finish!Q9</f>
        <v>8.6574074074074071E-3</v>
      </c>
      <c r="C11" s="17" t="str">
        <f>[3]Finish!R9</f>
        <v>Scarlett Harrison</v>
      </c>
      <c r="D11" s="18" t="str">
        <f>[3]Finish!S9</f>
        <v>Sedbergh Prep A</v>
      </c>
      <c r="E11" s="19"/>
      <c r="G11" s="15">
        <v>6</v>
      </c>
      <c r="H11" s="15" t="s">
        <v>8</v>
      </c>
      <c r="I11" s="16">
        <v>131</v>
      </c>
    </row>
    <row r="12" spans="1:9" ht="15.75" x14ac:dyDescent="0.25">
      <c r="A12" s="4">
        <f>IF(C12="","",[3]Finish!P10)</f>
        <v>7</v>
      </c>
      <c r="B12" s="7">
        <f>[3]Finish!Q10</f>
        <v>8.7037037037037031E-3</v>
      </c>
      <c r="C12" s="17" t="str">
        <f>[3]Finish!R10</f>
        <v>Jessica Edmondson</v>
      </c>
      <c r="D12" s="18" t="str">
        <f>[3]Finish!S10</f>
        <v>Coniston CE</v>
      </c>
      <c r="E12" s="19"/>
      <c r="G12" s="15">
        <v>7</v>
      </c>
      <c r="H12" s="15" t="s">
        <v>13</v>
      </c>
      <c r="I12" s="16">
        <v>172</v>
      </c>
    </row>
    <row r="13" spans="1:9" ht="15.75" x14ac:dyDescent="0.25">
      <c r="A13" s="4">
        <f>IF(C13="","",[3]Finish!P11)</f>
        <v>8</v>
      </c>
      <c r="B13" s="7">
        <f>[3]Finish!Q11</f>
        <v>8.726851851851852E-3</v>
      </c>
      <c r="C13" s="17" t="str">
        <f>[3]Finish!R11</f>
        <v>Sophie Roberts</v>
      </c>
      <c r="D13" s="18" t="str">
        <f>[3]Finish!S11</f>
        <v>Selside CE</v>
      </c>
      <c r="E13" s="19"/>
    </row>
    <row r="14" spans="1:9" ht="15.75" x14ac:dyDescent="0.25">
      <c r="A14" s="4">
        <f>IF(C14="","",[3]Finish!P12)</f>
        <v>9</v>
      </c>
      <c r="B14" s="7">
        <f>[3]Finish!Q12</f>
        <v>8.773148148148148E-3</v>
      </c>
      <c r="C14" s="17" t="str">
        <f>[3]Finish!R12</f>
        <v>Alice Kenyon</v>
      </c>
      <c r="D14" s="18" t="str">
        <f>[3]Finish!S12</f>
        <v>Staveley CE</v>
      </c>
      <c r="E14" s="19"/>
    </row>
    <row r="15" spans="1:9" ht="15.75" x14ac:dyDescent="0.25">
      <c r="A15" s="4">
        <f>IF(C15="","",[3]Finish!P13)</f>
        <v>10</v>
      </c>
      <c r="B15" s="7">
        <f>[3]Finish!Q13</f>
        <v>8.7847222222222233E-3</v>
      </c>
      <c r="C15" s="17" t="str">
        <f>[3]Finish!R13</f>
        <v>Joss Evans</v>
      </c>
      <c r="D15" s="18" t="str">
        <f>[3]Finish!S13</f>
        <v>Ambleside CE</v>
      </c>
      <c r="E15" s="19"/>
    </row>
    <row r="16" spans="1:9" ht="15.75" x14ac:dyDescent="0.25">
      <c r="A16" s="4">
        <f>IF(C16="","",[3]Finish!P14)</f>
        <v>11</v>
      </c>
      <c r="B16" s="7">
        <f>[3]Finish!Q14</f>
        <v>8.9583333333333338E-3</v>
      </c>
      <c r="C16" s="17" t="str">
        <f>[3]Finish!R14</f>
        <v>Emma Duxbury</v>
      </c>
      <c r="D16" s="18" t="str">
        <f>[3]Finish!S14</f>
        <v>Ghyllside</v>
      </c>
      <c r="E16" s="19"/>
    </row>
    <row r="17" spans="1:6" ht="15.75" x14ac:dyDescent="0.25">
      <c r="A17" s="4">
        <f>IF(C17="","",[3]Finish!P15)</f>
        <v>12</v>
      </c>
      <c r="B17" s="7">
        <f>[3]Finish!Q15</f>
        <v>9.0972222222222218E-3</v>
      </c>
      <c r="C17" s="17" t="str">
        <f>[3]Finish!R15</f>
        <v>Patia May Pickering</v>
      </c>
      <c r="D17" s="18" t="str">
        <f>[3]Finish!S15</f>
        <v>Windermere School</v>
      </c>
      <c r="E17" s="19"/>
    </row>
    <row r="18" spans="1:6" ht="15.75" x14ac:dyDescent="0.25">
      <c r="A18" s="4">
        <f>IF(C18="","",[3]Finish!P16)</f>
        <v>13</v>
      </c>
      <c r="B18" s="7">
        <f>[3]Finish!Q16</f>
        <v>9.1203703703703707E-3</v>
      </c>
      <c r="C18" s="17" t="str">
        <f>[3]Finish!R16</f>
        <v>Imogen Gubbins</v>
      </c>
      <c r="D18" s="18" t="str">
        <f>[3]Finish!S16</f>
        <v>Sedbergh Primary</v>
      </c>
      <c r="E18" s="19"/>
    </row>
    <row r="19" spans="1:6" ht="15.75" x14ac:dyDescent="0.25">
      <c r="A19" s="4">
        <f>IF(C19="","",[3]Finish!P17)</f>
        <v>14</v>
      </c>
      <c r="B19" s="7">
        <f>[3]Finish!Q17</f>
        <v>9.1782407407407403E-3</v>
      </c>
      <c r="C19" s="17" t="str">
        <f>[3]Finish!R17</f>
        <v>Erin Holton</v>
      </c>
      <c r="D19" s="18" t="str">
        <f>[3]Finish!S17</f>
        <v>Sedbergh Primary</v>
      </c>
      <c r="E19" s="19"/>
    </row>
    <row r="20" spans="1:6" ht="15.75" x14ac:dyDescent="0.25">
      <c r="A20" s="4">
        <f>IF(C20="","",[3]Finish!P18)</f>
        <v>15</v>
      </c>
      <c r="B20" s="7">
        <f>[3]Finish!Q18</f>
        <v>9.3287037037037036E-3</v>
      </c>
      <c r="C20" s="17" t="str">
        <f>[3]Finish!R18</f>
        <v>Leah Derbyshire</v>
      </c>
      <c r="D20" s="18" t="str">
        <f>[3]Finish!S18</f>
        <v>Selside CE</v>
      </c>
      <c r="E20" s="19"/>
    </row>
    <row r="21" spans="1:6" ht="15.75" x14ac:dyDescent="0.25">
      <c r="A21" s="4">
        <f>IF(C21="","",[3]Finish!P19)</f>
        <v>16</v>
      </c>
      <c r="B21" s="7">
        <f>[3]Finish!Q19</f>
        <v>9.3634259259259261E-3</v>
      </c>
      <c r="C21" s="17" t="str">
        <f>[3]Finish!R19</f>
        <v>Hattie Newman</v>
      </c>
      <c r="D21" s="18" t="str">
        <f>[3]Finish!S19</f>
        <v>Sedbergh Prep A</v>
      </c>
      <c r="E21" s="19"/>
    </row>
    <row r="22" spans="1:6" ht="15.75" x14ac:dyDescent="0.25">
      <c r="A22" s="4">
        <f>IF(C22="","",[3]Finish!P20)</f>
        <v>17</v>
      </c>
      <c r="B22" s="7">
        <f>[3]Finish!Q20</f>
        <v>9.3981481481481485E-3</v>
      </c>
      <c r="C22" s="20" t="str">
        <f>[3]Finish!R20</f>
        <v>Karis Rooney</v>
      </c>
      <c r="D22" s="21" t="str">
        <f>[3]Finish!S20</f>
        <v>Windermere School</v>
      </c>
      <c r="E22" s="22"/>
      <c r="F22" s="22"/>
    </row>
    <row r="23" spans="1:6" ht="15.75" x14ac:dyDescent="0.25">
      <c r="A23" s="4">
        <f>IF(C23="","",[3]Finish!P21)</f>
        <v>18</v>
      </c>
      <c r="B23" s="7">
        <f>[3]Finish!Q21</f>
        <v>9.4212962962962957E-3</v>
      </c>
      <c r="C23" s="20" t="str">
        <f>[3]Finish!R21</f>
        <v>Darcey Beecham</v>
      </c>
      <c r="D23" s="21" t="str">
        <f>[3]Finish!S21</f>
        <v>Vicarage Park CE</v>
      </c>
      <c r="E23" s="22"/>
      <c r="F23" s="22"/>
    </row>
    <row r="24" spans="1:6" ht="15.75" x14ac:dyDescent="0.25">
      <c r="A24" s="4">
        <f>IF(C24="","",[3]Finish!P22)</f>
        <v>19</v>
      </c>
      <c r="B24" s="7">
        <f>[3]Finish!Q22</f>
        <v>9.479166666666667E-3</v>
      </c>
      <c r="C24" s="20" t="str">
        <f>[3]Finish!R22</f>
        <v>Olivia Heaword</v>
      </c>
      <c r="D24" s="21" t="str">
        <f>[3]Finish!S22</f>
        <v>Heron Hill</v>
      </c>
      <c r="E24" s="22"/>
      <c r="F24" s="22"/>
    </row>
    <row r="25" spans="1:6" ht="15.75" x14ac:dyDescent="0.25">
      <c r="A25" s="4">
        <f>IF(C25="","",[3]Finish!P23)</f>
        <v>20</v>
      </c>
      <c r="B25" s="7">
        <f>[3]Finish!Q23</f>
        <v>9.4907407407407406E-3</v>
      </c>
      <c r="C25" s="20" t="str">
        <f>[3]Finish!R23</f>
        <v>Minnie Mills</v>
      </c>
      <c r="D25" s="21" t="str">
        <f>[3]Finish!S23</f>
        <v>St Mary's, Kirkby Lonsdale</v>
      </c>
      <c r="E25" s="22"/>
      <c r="F25" s="22"/>
    </row>
    <row r="26" spans="1:6" ht="15.75" x14ac:dyDescent="0.25">
      <c r="A26" s="4">
        <f>IF(C26="","",[3]Finish!P24)</f>
        <v>21</v>
      </c>
      <c r="B26" s="7">
        <f>[3]Finish!Q24</f>
        <v>9.5370370370370366E-3</v>
      </c>
      <c r="C26" s="9" t="str">
        <f>[3]Finish!R24</f>
        <v>Molly Jones</v>
      </c>
      <c r="D26" s="6" t="str">
        <f>[3]Finish!S24</f>
        <v>Staveley CE</v>
      </c>
    </row>
    <row r="27" spans="1:6" ht="15.75" x14ac:dyDescent="0.25">
      <c r="A27" s="4">
        <f>IF(C27="","",[3]Finish!P25)</f>
        <v>22</v>
      </c>
      <c r="B27" s="7">
        <f>[3]Finish!Q25</f>
        <v>9.6643518518518511E-3</v>
      </c>
      <c r="C27" s="9" t="str">
        <f>[3]Finish!R25</f>
        <v>Daisy Byron-Keeler</v>
      </c>
      <c r="D27" s="6" t="str">
        <f>[3]Finish!S25</f>
        <v>St Mary's, Kirkby Lonsdale</v>
      </c>
    </row>
    <row r="28" spans="1:6" ht="15.75" x14ac:dyDescent="0.25">
      <c r="A28" s="4">
        <f>IF(C28="","",[3]Finish!P26)</f>
        <v>23</v>
      </c>
      <c r="B28" s="7">
        <f>[3]Finish!Q26</f>
        <v>9.6990740740740735E-3</v>
      </c>
      <c r="C28" s="9" t="str">
        <f>[3]Finish!R26</f>
        <v>Olivia Hollister</v>
      </c>
      <c r="D28" s="6" t="str">
        <f>[3]Finish!S26</f>
        <v>Storth CE</v>
      </c>
    </row>
    <row r="29" spans="1:6" ht="15.75" x14ac:dyDescent="0.25">
      <c r="A29" s="4">
        <f>IF(C29="","",[3]Finish!P27)</f>
        <v>24</v>
      </c>
      <c r="B29" s="7">
        <f>[3]Finish!Q27</f>
        <v>9.7222222222222224E-3</v>
      </c>
      <c r="C29" s="9" t="str">
        <f>[3]Finish!R27</f>
        <v>Ava Walsh</v>
      </c>
      <c r="D29" s="6" t="str">
        <f>[3]Finish!S27</f>
        <v>Grange CE</v>
      </c>
    </row>
    <row r="30" spans="1:6" ht="15.75" x14ac:dyDescent="0.25">
      <c r="A30" s="4">
        <f>IF(C30="","",[3]Finish!P28)</f>
        <v>25</v>
      </c>
      <c r="B30" s="7">
        <f>[3]Finish!Q28</f>
        <v>9.9074074074074082E-3</v>
      </c>
      <c r="C30" s="9" t="str">
        <f>[3]Finish!R28</f>
        <v>Pippa Radford</v>
      </c>
      <c r="D30" s="6" t="str">
        <f>[3]Finish!S28</f>
        <v>Sedbergh Prep A</v>
      </c>
    </row>
    <row r="31" spans="1:6" ht="15.75" x14ac:dyDescent="0.25">
      <c r="A31" s="4">
        <f>IF(C31="","",[3]Finish!P29)</f>
        <v>26</v>
      </c>
      <c r="B31" s="7">
        <f>[3]Finish!Q29</f>
        <v>9.9537037037037042E-3</v>
      </c>
      <c r="C31" s="9" t="str">
        <f>[3]Finish!R29</f>
        <v>Chloe Westmorland</v>
      </c>
      <c r="D31" s="6" t="str">
        <f>[3]Finish!S29</f>
        <v>Stramongate</v>
      </c>
    </row>
    <row r="32" spans="1:6" ht="15.75" x14ac:dyDescent="0.25">
      <c r="A32" s="4">
        <f>IF(C32="","",[3]Finish!P30)</f>
        <v>27</v>
      </c>
      <c r="B32" s="7">
        <f>[3]Finish!Q30</f>
        <v>9.9652777777777778E-3</v>
      </c>
      <c r="C32" s="9" t="str">
        <f>[3]Finish!R30</f>
        <v>Alice Chapman</v>
      </c>
      <c r="D32" s="6" t="str">
        <f>[3]Finish!S30</f>
        <v>Heron Hill</v>
      </c>
    </row>
    <row r="33" spans="1:4" ht="15.75" x14ac:dyDescent="0.25">
      <c r="A33" s="4">
        <f>IF(C33="","",[3]Finish!P31)</f>
        <v>28</v>
      </c>
      <c r="B33" s="7">
        <f>[3]Finish!Q31</f>
        <v>1.0011574074074074E-2</v>
      </c>
      <c r="C33" s="9" t="str">
        <f>[3]Finish!R31</f>
        <v>Nicole Horner-Bourne</v>
      </c>
      <c r="D33" s="6" t="str">
        <f>[3]Finish!S31</f>
        <v>Vicarage Park CE</v>
      </c>
    </row>
    <row r="34" spans="1:4" ht="15.75" x14ac:dyDescent="0.25">
      <c r="A34" s="4">
        <f>IF(C34="","",[3]Finish!P32)</f>
        <v>29</v>
      </c>
      <c r="B34" s="7">
        <f>[3]Finish!Q32</f>
        <v>1.0034722222222221E-2</v>
      </c>
      <c r="C34" s="9" t="str">
        <f>[3]Finish!R32</f>
        <v>Gracie Yearsley</v>
      </c>
      <c r="D34" s="6" t="str">
        <f>[3]Finish!S32</f>
        <v>Windermere School</v>
      </c>
    </row>
    <row r="35" spans="1:4" ht="15.75" x14ac:dyDescent="0.25">
      <c r="A35" s="4">
        <f>IF(C35="","",[3]Finish!P33)</f>
        <v>30</v>
      </c>
      <c r="B35" s="7">
        <f>[3]Finish!Q33</f>
        <v>1.0138888888888888E-2</v>
      </c>
      <c r="C35" s="9" t="str">
        <f>[3]Finish!R33</f>
        <v>Amelie Shepard</v>
      </c>
      <c r="D35" s="6" t="str">
        <f>[3]Finish!S33</f>
        <v>Sedbergh Prep A</v>
      </c>
    </row>
    <row r="36" spans="1:4" ht="15.75" x14ac:dyDescent="0.25">
      <c r="A36" s="4">
        <f>IF(C36="","",[3]Finish!P34)</f>
        <v>31</v>
      </c>
      <c r="B36" s="7">
        <f>[3]Finish!Q34</f>
        <v>1.0289351851851852E-2</v>
      </c>
      <c r="C36" s="9" t="str">
        <f>[3]Finish!R34</f>
        <v>Elsa Jurd</v>
      </c>
      <c r="D36" s="6" t="str">
        <f>[3]Finish!S34</f>
        <v>Windermere School</v>
      </c>
    </row>
    <row r="37" spans="1:4" ht="15.75" x14ac:dyDescent="0.25">
      <c r="A37" s="4">
        <f>IF(C37="","",[3]Finish!P35)</f>
        <v>32</v>
      </c>
      <c r="B37" s="7">
        <f>[3]Finish!Q35</f>
        <v>1.0381944444444444E-2</v>
      </c>
      <c r="C37" s="9" t="str">
        <f>[3]Finish!R35</f>
        <v>Nancy Smith</v>
      </c>
      <c r="D37" s="6" t="str">
        <f>[3]Finish!S35</f>
        <v>Stramongate</v>
      </c>
    </row>
    <row r="38" spans="1:4" ht="15.75" x14ac:dyDescent="0.25">
      <c r="A38" s="4">
        <f>IF(C38="","",[3]Finish!P36)</f>
        <v>33</v>
      </c>
      <c r="B38" s="7">
        <f>[3]Finish!Q36</f>
        <v>1.042824074074074E-2</v>
      </c>
      <c r="C38" s="9" t="str">
        <f>[3]Finish!R36</f>
        <v>Isla Gordon</v>
      </c>
      <c r="D38" s="6" t="str">
        <f>[3]Finish!S36</f>
        <v>Dent CE</v>
      </c>
    </row>
    <row r="39" spans="1:4" ht="15.75" x14ac:dyDescent="0.25">
      <c r="A39" s="4">
        <f>IF(C39="","",[3]Finish!P37)</f>
        <v>34</v>
      </c>
      <c r="B39" s="7">
        <f>[3]Finish!Q37</f>
        <v>1.0578703703703703E-2</v>
      </c>
      <c r="C39" s="9" t="str">
        <f>[3]Finish!R37</f>
        <v>Sienna Evans</v>
      </c>
      <c r="D39" s="6" t="str">
        <f>[3]Finish!S37</f>
        <v>Ambleside CE</v>
      </c>
    </row>
    <row r="40" spans="1:4" ht="15.75" x14ac:dyDescent="0.25">
      <c r="A40" s="4">
        <f>IF(C40="","",[3]Finish!P38)</f>
        <v>35</v>
      </c>
      <c r="B40" s="7">
        <f>[3]Finish!Q38</f>
        <v>1.0625000000000001E-2</v>
      </c>
      <c r="C40" s="9" t="str">
        <f>[3]Finish!R38</f>
        <v>Ella Rice-Troughton</v>
      </c>
      <c r="D40" s="6" t="str">
        <f>[3]Finish!S38</f>
        <v>Grange CE</v>
      </c>
    </row>
    <row r="41" spans="1:4" ht="15.75" x14ac:dyDescent="0.25">
      <c r="A41" s="4">
        <f>IF(C41="","",[3]Finish!P39)</f>
        <v>36</v>
      </c>
      <c r="B41" s="7">
        <f>[3]Finish!Q39</f>
        <v>1.0775462962962964E-2</v>
      </c>
      <c r="C41" s="9" t="str">
        <f>[3]Finish!R39</f>
        <v>Ella Townson</v>
      </c>
      <c r="D41" s="6" t="str">
        <f>[3]Finish!S39</f>
        <v>Vicarage Park CE</v>
      </c>
    </row>
    <row r="42" spans="1:4" ht="15.75" x14ac:dyDescent="0.25">
      <c r="A42" s="4">
        <f>IF(C42="","",[3]Finish!P40)</f>
        <v>37</v>
      </c>
      <c r="B42" s="7">
        <f>[3]Finish!Q40</f>
        <v>1.0868055555555556E-2</v>
      </c>
      <c r="C42" s="9" t="str">
        <f>[3]Finish!R40</f>
        <v xml:space="preserve">Bethan Webster </v>
      </c>
      <c r="D42" s="6" t="str">
        <f>[3]Finish!S40</f>
        <v>Ghyllside</v>
      </c>
    </row>
    <row r="43" spans="1:4" ht="15.75" x14ac:dyDescent="0.25">
      <c r="A43" s="4">
        <f>IF(C43="","",[3]Finish!P41)</f>
        <v>38</v>
      </c>
      <c r="B43" s="7">
        <f>[3]Finish!Q41</f>
        <v>1.087962962962963E-2</v>
      </c>
      <c r="C43" s="9" t="str">
        <f>[3]Finish!R41</f>
        <v>Poppy Scott</v>
      </c>
      <c r="D43" s="6" t="str">
        <f>[3]Finish!S41</f>
        <v>Ghyllside</v>
      </c>
    </row>
    <row r="44" spans="1:4" ht="15.75" x14ac:dyDescent="0.25">
      <c r="A44" s="4">
        <f>IF(C44="","",[3]Finish!P42)</f>
        <v>39</v>
      </c>
      <c r="B44" s="7">
        <f>[3]Finish!Q42</f>
        <v>1.087962962962963E-2</v>
      </c>
      <c r="C44" s="9" t="str">
        <f>[3]Finish!R42</f>
        <v>Eve Murphy</v>
      </c>
      <c r="D44" s="6" t="str">
        <f>[3]Finish!S42</f>
        <v>Vicarage Park CE</v>
      </c>
    </row>
    <row r="45" spans="1:4" ht="15.75" x14ac:dyDescent="0.25">
      <c r="A45" s="4">
        <f>IF(C45="","",[3]Finish!P43)</f>
        <v>40</v>
      </c>
      <c r="B45" s="7">
        <f>[3]Finish!Q43</f>
        <v>1.0902777777777777E-2</v>
      </c>
      <c r="C45" s="9" t="str">
        <f>[3]Finish!R43</f>
        <v>Florence Patterson</v>
      </c>
      <c r="D45" s="6" t="str">
        <f>[3]Finish!S43</f>
        <v>Crosthwaite CE</v>
      </c>
    </row>
    <row r="46" spans="1:4" ht="15.75" x14ac:dyDescent="0.25">
      <c r="A46" s="4">
        <f>IF(C46="","",[3]Finish!P44)</f>
        <v>41</v>
      </c>
      <c r="B46" s="7">
        <f>[3]Finish!Q44</f>
        <v>1.0925925925925924E-2</v>
      </c>
      <c r="C46" s="9" t="str">
        <f>[3]Finish!R44</f>
        <v>Tia Doherty</v>
      </c>
      <c r="D46" s="6" t="str">
        <f>[3]Finish!S44</f>
        <v>Vicarage Park CE</v>
      </c>
    </row>
    <row r="47" spans="1:4" ht="15.75" x14ac:dyDescent="0.25">
      <c r="A47" s="4">
        <f>IF(C47="","",[3]Finish!P45)</f>
        <v>42</v>
      </c>
      <c r="B47" s="7">
        <f>[3]Finish!Q45</f>
        <v>1.1006944444444444E-2</v>
      </c>
      <c r="C47" s="9" t="str">
        <f>[3]Finish!R45</f>
        <v>Ruby Allison</v>
      </c>
      <c r="D47" s="6" t="str">
        <f>[3]Finish!S45</f>
        <v>Grasmere CE</v>
      </c>
    </row>
    <row r="48" spans="1:4" ht="15.75" x14ac:dyDescent="0.25">
      <c r="A48" s="4">
        <f>IF(C48="","",[3]Finish!P46)</f>
        <v>43</v>
      </c>
      <c r="B48" s="7">
        <f>[3]Finish!Q46</f>
        <v>1.1099537037037038E-2</v>
      </c>
      <c r="C48" s="9" t="str">
        <f>[3]Finish!R46</f>
        <v>Marika Turczenik</v>
      </c>
      <c r="D48" s="6" t="str">
        <f>[3]Finish!S46</f>
        <v>Ambleside CE</v>
      </c>
    </row>
    <row r="49" spans="1:4" ht="15.75" x14ac:dyDescent="0.25">
      <c r="A49" s="4">
        <f>IF(C49="","",[3]Finish!P47)</f>
        <v>44</v>
      </c>
      <c r="B49" s="7">
        <f>[3]Finish!Q47</f>
        <v>1.1157407407407408E-2</v>
      </c>
      <c r="C49" s="9" t="str">
        <f>[3]Finish!R47</f>
        <v>Jessica Crowe</v>
      </c>
      <c r="D49" s="6" t="str">
        <f>[3]Finish!S47</f>
        <v>Ambleside CE</v>
      </c>
    </row>
    <row r="50" spans="1:4" ht="15.75" x14ac:dyDescent="0.25">
      <c r="A50" s="4">
        <f>IF(C50="","",[3]Finish!P48)</f>
        <v>45</v>
      </c>
      <c r="B50" s="7">
        <f>[3]Finish!Q48</f>
        <v>1.1249999999999998E-2</v>
      </c>
      <c r="C50" s="9" t="str">
        <f>[3]Finish!R48</f>
        <v>Nicole Dix</v>
      </c>
      <c r="D50" s="6" t="str">
        <f>[3]Finish!S48</f>
        <v>Ambleside CE</v>
      </c>
    </row>
    <row r="51" spans="1:4" ht="15.75" x14ac:dyDescent="0.25">
      <c r="A51" s="4">
        <f>IF(C51="","",[3]Finish!P49)</f>
        <v>46</v>
      </c>
      <c r="B51" s="7">
        <f>[3]Finish!Q49</f>
        <v>1.1284722222222222E-2</v>
      </c>
      <c r="C51" s="9" t="str">
        <f>[3]Finish!R49</f>
        <v>Millie Westmoreland-Nicholson</v>
      </c>
      <c r="D51" s="6" t="str">
        <f>[3]Finish!S49</f>
        <v>Windermere School</v>
      </c>
    </row>
    <row r="52" spans="1:4" ht="15.75" x14ac:dyDescent="0.25">
      <c r="A52" s="4">
        <f>IF(C52="","",[3]Finish!P50)</f>
        <v>47</v>
      </c>
      <c r="B52" s="7">
        <f>[3]Finish!Q50</f>
        <v>1.1319444444444444E-2</v>
      </c>
      <c r="C52" s="9" t="str">
        <f>[3]Finish!R50</f>
        <v>Mischa Askins</v>
      </c>
      <c r="D52" s="6" t="str">
        <f>[3]Finish!S50</f>
        <v>Sedbergh Prep A</v>
      </c>
    </row>
    <row r="53" spans="1:4" ht="15.75" x14ac:dyDescent="0.25">
      <c r="A53" s="4">
        <f>IF(C53="","",[3]Finish!P51)</f>
        <v>48</v>
      </c>
      <c r="B53" s="7">
        <f>[3]Finish!Q51</f>
        <v>1.1342592592592592E-2</v>
      </c>
      <c r="C53" s="9" t="str">
        <f>[3]Finish!R51</f>
        <v>Phoebe Johnson</v>
      </c>
      <c r="D53" s="6" t="str">
        <f>[3]Finish!S51</f>
        <v>Milnthorpe</v>
      </c>
    </row>
    <row r="54" spans="1:4" ht="15.75" x14ac:dyDescent="0.25">
      <c r="A54" s="4">
        <f>IF(C54="","",[3]Finish!P52)</f>
        <v>49</v>
      </c>
      <c r="B54" s="7">
        <f>[3]Finish!Q52</f>
        <v>1.1550925925925925E-2</v>
      </c>
      <c r="C54" s="9" t="str">
        <f>[3]Finish!R52</f>
        <v>Holly Holgate-Smith</v>
      </c>
      <c r="D54" s="6" t="str">
        <f>[3]Finish!S52</f>
        <v>Sedbergh Prep A</v>
      </c>
    </row>
    <row r="55" spans="1:4" ht="15.75" x14ac:dyDescent="0.25">
      <c r="A55" s="4">
        <f>IF(C55="","",[3]Finish!P53)</f>
        <v>50</v>
      </c>
      <c r="B55" s="7">
        <f>[3]Finish!Q53</f>
        <v>1.1759259259259259E-2</v>
      </c>
      <c r="C55" s="9" t="str">
        <f>[3]Finish!R53</f>
        <v>Lucy Topliss</v>
      </c>
      <c r="D55" s="6" t="str">
        <f>[3]Finish!S53</f>
        <v>Sedbergh Prep B</v>
      </c>
    </row>
    <row r="56" spans="1:4" ht="15.75" x14ac:dyDescent="0.25">
      <c r="A56" s="4">
        <f>IF(C56="","",[3]Finish!P54)</f>
        <v>51</v>
      </c>
      <c r="B56" s="7">
        <f>[3]Finish!Q54</f>
        <v>1.1817129629629629E-2</v>
      </c>
      <c r="C56" s="9" t="str">
        <f>[3]Finish!R54</f>
        <v>Abi Webster</v>
      </c>
      <c r="D56" s="6" t="str">
        <f>[3]Finish!S54</f>
        <v>St Mary's, Kirkby Lonsdale</v>
      </c>
    </row>
    <row r="57" spans="1:4" ht="15.75" x14ac:dyDescent="0.25">
      <c r="A57" s="4">
        <f>IF(C57="","",[3]Finish!P55)</f>
        <v>52</v>
      </c>
      <c r="B57" s="7">
        <f>[3]Finish!Q55</f>
        <v>1.1851851851851851E-2</v>
      </c>
      <c r="C57" s="9" t="str">
        <f>[3]Finish!R55</f>
        <v>Lucy Crockford</v>
      </c>
      <c r="D57" s="6" t="str">
        <f>[3]Finish!S55</f>
        <v>Stramongate</v>
      </c>
    </row>
    <row r="58" spans="1:4" ht="15.75" x14ac:dyDescent="0.25">
      <c r="A58" s="4">
        <f>IF(C58="","",[3]Finish!P56)</f>
        <v>53</v>
      </c>
      <c r="B58" s="7">
        <f>[3]Finish!Q56</f>
        <v>1.1967592592592592E-2</v>
      </c>
      <c r="C58" s="9" t="str">
        <f>[3]Finish!R56</f>
        <v>Grace Power</v>
      </c>
      <c r="D58" s="6" t="str">
        <f>[3]Finish!S56</f>
        <v>St Mary's, Kirkby Lonsdale</v>
      </c>
    </row>
    <row r="59" spans="1:4" ht="15.75" x14ac:dyDescent="0.25">
      <c r="A59" s="4">
        <f>IF(C59="","",[3]Finish!P57)</f>
        <v>54</v>
      </c>
      <c r="B59" s="7">
        <f>[3]Finish!Q57</f>
        <v>1.2048611111111112E-2</v>
      </c>
      <c r="C59" s="9" t="str">
        <f>[3]Finish!R57</f>
        <v>Lily Cross</v>
      </c>
      <c r="D59" s="6" t="str">
        <f>[3]Finish!S57</f>
        <v>Crosthwaite CE</v>
      </c>
    </row>
    <row r="60" spans="1:4" ht="15.75" x14ac:dyDescent="0.25">
      <c r="A60" s="4">
        <f>IF(C60="","",[3]Finish!P58)</f>
        <v>55</v>
      </c>
      <c r="B60" s="7">
        <f>[3]Finish!Q58</f>
        <v>1.207175925925926E-2</v>
      </c>
      <c r="C60" s="9" t="str">
        <f>[3]Finish!R58</f>
        <v>Kacey Procter</v>
      </c>
      <c r="D60" s="6" t="str">
        <f>[3]Finish!S58</f>
        <v>Grange CE</v>
      </c>
    </row>
    <row r="61" spans="1:4" ht="15.75" x14ac:dyDescent="0.25">
      <c r="A61" s="4">
        <f>IF(C61="","",[3]Finish!P59)</f>
        <v>56</v>
      </c>
      <c r="B61" s="7">
        <f>[3]Finish!Q59</f>
        <v>1.2094907407407408E-2</v>
      </c>
      <c r="C61" s="9" t="str">
        <f>[3]Finish!R59</f>
        <v>Chloe Dent</v>
      </c>
      <c r="D61" s="6" t="str">
        <f>[3]Finish!S59</f>
        <v>Vicarage Park CE</v>
      </c>
    </row>
    <row r="62" spans="1:4" ht="15.75" x14ac:dyDescent="0.25">
      <c r="A62" s="4">
        <f>IF(C62="","",[3]Finish!P60)</f>
        <v>57</v>
      </c>
      <c r="B62" s="7">
        <f>[3]Finish!Q60</f>
        <v>1.2291666666666666E-2</v>
      </c>
      <c r="C62" s="9" t="str">
        <f>[3]Finish!R60</f>
        <v>Rosie Hodgson</v>
      </c>
      <c r="D62" s="6" t="str">
        <f>[3]Finish!S60</f>
        <v>Dent CE</v>
      </c>
    </row>
    <row r="63" spans="1:4" ht="15.75" x14ac:dyDescent="0.25">
      <c r="A63" s="4">
        <f>IF(C63="","",[3]Finish!P61)</f>
        <v>58</v>
      </c>
      <c r="B63" s="7">
        <f>[3]Finish!Q61</f>
        <v>1.2407407407407409E-2</v>
      </c>
      <c r="C63" s="9" t="str">
        <f>[3]Finish!R61</f>
        <v>Alice Walmsley</v>
      </c>
      <c r="D63" s="6" t="str">
        <f>[3]Finish!S61</f>
        <v>Grange CE</v>
      </c>
    </row>
    <row r="64" spans="1:4" ht="15.75" x14ac:dyDescent="0.25">
      <c r="A64" s="4">
        <f>IF(C64="","",[3]Finish!P62)</f>
        <v>59</v>
      </c>
      <c r="B64" s="7">
        <f>[3]Finish!Q62</f>
        <v>1.2604166666666666E-2</v>
      </c>
      <c r="C64" s="9" t="str">
        <f>[3]Finish!R62</f>
        <v>Rose Seymour</v>
      </c>
      <c r="D64" s="6" t="str">
        <f>[3]Finish!S62</f>
        <v>Sedbergh Prep B</v>
      </c>
    </row>
    <row r="65" spans="1:4" ht="15.75" x14ac:dyDescent="0.25">
      <c r="A65" s="4">
        <f>IF(C65="","",[3]Finish!P63)</f>
        <v>60</v>
      </c>
      <c r="B65" s="7">
        <f>[3]Finish!Q63</f>
        <v>1.269675925925926E-2</v>
      </c>
      <c r="C65" s="9" t="str">
        <f>[3]Finish!R63</f>
        <v>Megan Smith</v>
      </c>
      <c r="D65" s="6" t="str">
        <f>[3]Finish!S63</f>
        <v>Milnthorpe</v>
      </c>
    </row>
    <row r="66" spans="1:4" ht="15.75" x14ac:dyDescent="0.25">
      <c r="A66" s="4">
        <f>IF(C66="","",[3]Finish!P64)</f>
        <v>61</v>
      </c>
      <c r="B66" s="7">
        <f>[3]Finish!Q64</f>
        <v>1.2777777777777777E-2</v>
      </c>
      <c r="C66" s="9" t="str">
        <f>[3]Finish!R64</f>
        <v>Daisey Johnson-Peart</v>
      </c>
      <c r="D66" s="6" t="str">
        <f>[3]Finish!S64</f>
        <v>Coniston CE</v>
      </c>
    </row>
    <row r="67" spans="1:4" ht="15.75" x14ac:dyDescent="0.25">
      <c r="A67" s="4">
        <f>IF(C67="","",[3]Finish!P65)</f>
        <v>62</v>
      </c>
      <c r="B67" s="7">
        <f>[3]Finish!Q65</f>
        <v>1.3020833333333334E-2</v>
      </c>
      <c r="C67" s="9" t="str">
        <f>[3]Finish!R65</f>
        <v>Eve Robinson</v>
      </c>
      <c r="D67" s="6" t="str">
        <f>[3]Finish!S65</f>
        <v>Sedbergh Prep B</v>
      </c>
    </row>
    <row r="68" spans="1:4" ht="15.75" x14ac:dyDescent="0.25">
      <c r="A68" s="4">
        <f>IF(C68="","",[3]Finish!P66)</f>
        <v>63</v>
      </c>
      <c r="B68" s="7">
        <f>[3]Finish!Q66</f>
        <v>1.329861111111111E-2</v>
      </c>
      <c r="C68" s="9" t="str">
        <f>[3]Finish!R66</f>
        <v>Grace Thompson</v>
      </c>
      <c r="D68" s="6" t="str">
        <f>[3]Finish!S66</f>
        <v>Grange CE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selection activeCell="I31" sqref="I31"/>
    </sheetView>
  </sheetViews>
  <sheetFormatPr defaultRowHeight="15" x14ac:dyDescent="0.25"/>
  <cols>
    <col min="2" max="2" width="9.140625" style="14"/>
    <col min="3" max="3" width="23.5703125" customWidth="1"/>
    <col min="7" max="7" width="4.7109375" customWidth="1"/>
    <col min="8" max="8" width="23.140625" customWidth="1"/>
    <col min="9" max="9" width="9.140625" style="14"/>
  </cols>
  <sheetData>
    <row r="1" spans="1:9" ht="26.25" x14ac:dyDescent="0.4">
      <c r="A1" s="1" t="str">
        <f>CONCATENATE(__cat2," Results")</f>
        <v>Year 6 Boys Results</v>
      </c>
      <c r="B1" s="12"/>
      <c r="C1" s="11"/>
      <c r="D1" s="10"/>
    </row>
    <row r="2" spans="1:9" ht="15.75" x14ac:dyDescent="0.25">
      <c r="A2" s="25"/>
      <c r="B2" s="25"/>
      <c r="C2" s="25"/>
      <c r="D2" s="25"/>
    </row>
    <row r="3" spans="1:9" ht="20.25" x14ac:dyDescent="0.3">
      <c r="A3" s="26" t="s">
        <v>0</v>
      </c>
      <c r="B3" s="27"/>
      <c r="C3" s="27"/>
      <c r="D3" s="27"/>
    </row>
    <row r="4" spans="1:9" ht="15.75" x14ac:dyDescent="0.25">
      <c r="A4" s="3"/>
      <c r="B4" s="2"/>
      <c r="C4" s="6"/>
      <c r="D4" s="6"/>
    </row>
    <row r="5" spans="1:9" ht="15.75" x14ac:dyDescent="0.25">
      <c r="A5" s="4" t="str">
        <f>IF(C5="","",[3]Finish!Y3)</f>
        <v>Pos in race</v>
      </c>
      <c r="B5" s="13" t="str">
        <f>[3]Finish!Z3</f>
        <v xml:space="preserve">Time </v>
      </c>
      <c r="C5" s="7" t="str">
        <f>[3]Finish!AA3</f>
        <v>Name</v>
      </c>
      <c r="D5" s="7" t="str">
        <f>[3]Finish!AB3</f>
        <v>Team</v>
      </c>
      <c r="G5" s="15"/>
      <c r="H5" s="15" t="s">
        <v>1</v>
      </c>
      <c r="I5" s="16" t="s">
        <v>19</v>
      </c>
    </row>
    <row r="6" spans="1:9" ht="15.75" x14ac:dyDescent="0.25">
      <c r="A6" s="4">
        <f>IF(C6="","",[3]Finish!Y4)</f>
        <v>1</v>
      </c>
      <c r="B6" s="13">
        <f>[3]Finish!Z4</f>
        <v>6.8981481481481489E-3</v>
      </c>
      <c r="C6" s="23" t="str">
        <f>[3]Finish!AA4</f>
        <v>Jack Barker</v>
      </c>
      <c r="D6" s="23" t="str">
        <f>[3]Finish!AB4</f>
        <v>Sedbergh Prep A</v>
      </c>
      <c r="E6" s="19"/>
      <c r="G6" s="15">
        <v>1</v>
      </c>
      <c r="H6" s="15" t="s">
        <v>5</v>
      </c>
      <c r="I6" s="16">
        <v>27</v>
      </c>
    </row>
    <row r="7" spans="1:9" ht="15.75" x14ac:dyDescent="0.25">
      <c r="A7" s="4">
        <f>IF(C7="","",[3]Finish!Y5)</f>
        <v>2</v>
      </c>
      <c r="B7" s="13">
        <f>[3]Finish!Z5</f>
        <v>6.9675925925925921E-3</v>
      </c>
      <c r="C7" s="23" t="str">
        <f>[3]Finish!AA5</f>
        <v>Louis Bigland</v>
      </c>
      <c r="D7" s="23" t="str">
        <f>[3]Finish!AB5</f>
        <v>Heron Hill</v>
      </c>
      <c r="E7" s="19"/>
      <c r="G7" s="15">
        <v>2</v>
      </c>
      <c r="H7" s="15" t="s">
        <v>4</v>
      </c>
      <c r="I7" s="16">
        <v>78</v>
      </c>
    </row>
    <row r="8" spans="1:9" ht="15.75" x14ac:dyDescent="0.25">
      <c r="A8" s="4">
        <f>IF(C8="","",[3]Finish!Y6)</f>
        <v>3</v>
      </c>
      <c r="B8" s="13">
        <f>[3]Finish!Z6</f>
        <v>7.8240740740740753E-3</v>
      </c>
      <c r="C8" s="23" t="str">
        <f>[3]Finish!AA6</f>
        <v>Rowan Ashworth</v>
      </c>
      <c r="D8" s="23" t="str">
        <f>[3]Finish!AB6</f>
        <v>Ambleside CE</v>
      </c>
      <c r="E8" s="19"/>
      <c r="G8" s="15">
        <v>3</v>
      </c>
      <c r="H8" s="15" t="s">
        <v>10</v>
      </c>
      <c r="I8" s="16">
        <v>123</v>
      </c>
    </row>
    <row r="9" spans="1:9" ht="15.75" x14ac:dyDescent="0.25">
      <c r="A9" s="4">
        <f>IF(C9="","",[3]Finish!Y7)</f>
        <v>4</v>
      </c>
      <c r="B9" s="13">
        <f>[3]Finish!Z7</f>
        <v>8.1944444444444452E-3</v>
      </c>
      <c r="C9" s="23" t="str">
        <f>[3]Finish!AA7</f>
        <v>Freddie Dixon</v>
      </c>
      <c r="D9" s="23" t="str">
        <f>[3]Finish!AB7</f>
        <v>Hawkshead</v>
      </c>
      <c r="E9" s="19"/>
      <c r="G9" s="15">
        <v>4</v>
      </c>
      <c r="H9" s="15" t="s">
        <v>14</v>
      </c>
      <c r="I9" s="16">
        <v>152</v>
      </c>
    </row>
    <row r="10" spans="1:9" ht="15.75" x14ac:dyDescent="0.25">
      <c r="A10" s="4">
        <f>IF(C10="","",[3]Finish!Y8)</f>
        <v>5</v>
      </c>
      <c r="B10" s="13">
        <f>[3]Finish!Z8</f>
        <v>8.2638888888888883E-3</v>
      </c>
      <c r="C10" s="23" t="str">
        <f>[3]Finish!AA8</f>
        <v>Lewis Fearnhead</v>
      </c>
      <c r="D10" s="23" t="str">
        <f>[3]Finish!AB8</f>
        <v>St Mark's, Natland</v>
      </c>
      <c r="E10" s="19"/>
      <c r="G10" s="15">
        <v>5</v>
      </c>
      <c r="H10" s="15" t="s">
        <v>11</v>
      </c>
      <c r="I10" s="16">
        <v>165</v>
      </c>
    </row>
    <row r="11" spans="1:9" ht="15.75" x14ac:dyDescent="0.25">
      <c r="A11" s="4">
        <f>IF(C11="","",[3]Finish!Y9)</f>
        <v>6</v>
      </c>
      <c r="B11" s="13">
        <f>[3]Finish!Z9</f>
        <v>7.6388888888888886E-3</v>
      </c>
      <c r="C11" s="23" t="str">
        <f>[3]Finish!AA9</f>
        <v>William Garnett</v>
      </c>
      <c r="D11" s="23" t="str">
        <f>[3]Finish!AB9</f>
        <v>Milnthorpe</v>
      </c>
      <c r="E11" s="19"/>
      <c r="G11" s="15">
        <v>6</v>
      </c>
      <c r="H11" s="15" t="s">
        <v>3</v>
      </c>
      <c r="I11" s="16">
        <v>166</v>
      </c>
    </row>
    <row r="12" spans="1:9" ht="15.75" x14ac:dyDescent="0.25">
      <c r="A12" s="4">
        <f>IF(C12="","",[3]Finish!Y10)</f>
        <v>7</v>
      </c>
      <c r="B12" s="13">
        <f>[3]Finish!Z10</f>
        <v>8.4027777777777781E-3</v>
      </c>
      <c r="C12" s="23" t="str">
        <f>[3]Finish!AA10</f>
        <v>George Dodgson</v>
      </c>
      <c r="D12" s="23" t="str">
        <f>[3]Finish!AB10</f>
        <v>Sedbergh Prep A</v>
      </c>
      <c r="E12" s="19"/>
      <c r="G12" s="15">
        <v>7</v>
      </c>
      <c r="H12" s="15" t="s">
        <v>17</v>
      </c>
      <c r="I12" s="16">
        <v>173</v>
      </c>
    </row>
    <row r="13" spans="1:9" ht="15.75" x14ac:dyDescent="0.25">
      <c r="A13" s="4">
        <f>IF(C13="","",[3]Finish!Y11)</f>
        <v>8</v>
      </c>
      <c r="B13" s="13">
        <f>[3]Finish!Z11</f>
        <v>8.4259259259259253E-3</v>
      </c>
      <c r="C13" s="23" t="str">
        <f>[3]Finish!AA11</f>
        <v>Harry Sharrock</v>
      </c>
      <c r="D13" s="23" t="str">
        <f>[3]Finish!AB11</f>
        <v>St Oswald's, Burneside</v>
      </c>
      <c r="E13" s="19"/>
      <c r="F13" s="19"/>
      <c r="G13" s="15">
        <v>8</v>
      </c>
      <c r="H13" s="15" t="s">
        <v>9</v>
      </c>
      <c r="I13" s="16">
        <v>182</v>
      </c>
    </row>
    <row r="14" spans="1:9" ht="15.75" x14ac:dyDescent="0.25">
      <c r="A14" s="4">
        <f>IF(C14="","",[3]Finish!Y12)</f>
        <v>9</v>
      </c>
      <c r="B14" s="13">
        <f>[3]Finish!Z12</f>
        <v>8.4606481481481494E-3</v>
      </c>
      <c r="C14" s="23" t="str">
        <f>[3]Finish!AA12</f>
        <v>Bruno Fielding</v>
      </c>
      <c r="D14" s="23" t="str">
        <f>[3]Finish!AB12</f>
        <v>Sedbergh Prep A</v>
      </c>
      <c r="E14" s="19"/>
      <c r="G14" s="15">
        <v>9</v>
      </c>
      <c r="H14" s="15" t="s">
        <v>18</v>
      </c>
      <c r="I14" s="16">
        <v>262</v>
      </c>
    </row>
    <row r="15" spans="1:9" ht="15.75" x14ac:dyDescent="0.25">
      <c r="A15" s="4">
        <f>IF(C15="","",[3]Finish!Y13)</f>
        <v>10</v>
      </c>
      <c r="B15" s="13">
        <f>[3]Finish!Z13</f>
        <v>8.4837962962962966E-3</v>
      </c>
      <c r="C15" s="23" t="str">
        <f>[3]Finish!AA13</f>
        <v>Sam Hodgson</v>
      </c>
      <c r="D15" s="23" t="str">
        <f>[3]Finish!AB13</f>
        <v>Sedbergh Prep A</v>
      </c>
      <c r="E15" s="19"/>
      <c r="G15" s="15">
        <v>10</v>
      </c>
      <c r="H15" s="15" t="s">
        <v>7</v>
      </c>
      <c r="I15" s="16">
        <v>273</v>
      </c>
    </row>
    <row r="16" spans="1:9" ht="15.75" x14ac:dyDescent="0.25">
      <c r="A16" s="4">
        <f>IF(C16="","",[3]Finish!Y14)</f>
        <v>11</v>
      </c>
      <c r="B16" s="13">
        <f>[3]Finish!Z14</f>
        <v>8.5069444444444437E-3</v>
      </c>
      <c r="C16" s="23" t="str">
        <f>[3]Finish!AA14</f>
        <v>Adam Hall</v>
      </c>
      <c r="D16" s="23" t="str">
        <f>[3]Finish!AB14</f>
        <v>Sedbergh Primary</v>
      </c>
      <c r="E16" s="19"/>
    </row>
    <row r="17" spans="1:6" ht="15.75" x14ac:dyDescent="0.25">
      <c r="A17" s="4">
        <f>IF(C17="","",[3]Finish!Y15)</f>
        <v>12</v>
      </c>
      <c r="B17" s="13">
        <f>[3]Finish!Z15</f>
        <v>8.5532407407407415E-3</v>
      </c>
      <c r="C17" s="23" t="str">
        <f>[3]Finish!AA15</f>
        <v>Idris Morgan</v>
      </c>
      <c r="D17" s="23" t="str">
        <f>[3]Finish!AB15</f>
        <v>Staveley CE</v>
      </c>
      <c r="E17" s="19"/>
    </row>
    <row r="18" spans="1:6" ht="15.75" x14ac:dyDescent="0.25">
      <c r="A18" s="4">
        <f>IF(C18="","",[3]Finish!Y16)</f>
        <v>13</v>
      </c>
      <c r="B18" s="13">
        <f>[3]Finish!Z16</f>
        <v>8.5879629629629622E-3</v>
      </c>
      <c r="C18" s="23" t="str">
        <f>[3]Finish!AA16</f>
        <v>Stanley Allan</v>
      </c>
      <c r="D18" s="23" t="str">
        <f>[3]Finish!AB16</f>
        <v>Sedbergh Primary</v>
      </c>
      <c r="E18" s="19"/>
    </row>
    <row r="19" spans="1:6" ht="15.75" x14ac:dyDescent="0.25">
      <c r="A19" s="4">
        <f>IF(C19="","",[3]Finish!Y17)</f>
        <v>14</v>
      </c>
      <c r="B19" s="13">
        <f>[3]Finish!Z17</f>
        <v>8.5995370370370357E-3</v>
      </c>
      <c r="C19" s="23" t="str">
        <f>[3]Finish!AA17</f>
        <v>Richard Goode Smith</v>
      </c>
      <c r="D19" s="23" t="str">
        <f>[3]Finish!AB17</f>
        <v>Grasmere CE</v>
      </c>
      <c r="E19" s="19"/>
    </row>
    <row r="20" spans="1:6" ht="15.75" x14ac:dyDescent="0.25">
      <c r="A20" s="4">
        <f>IF(C20="","",[3]Finish!Y18)</f>
        <v>15</v>
      </c>
      <c r="B20" s="13">
        <f>[3]Finish!Z18</f>
        <v>8.6226851851851846E-3</v>
      </c>
      <c r="C20" s="23" t="str">
        <f>[3]Finish!AA18</f>
        <v>Jody Middleton</v>
      </c>
      <c r="D20" s="23" t="str">
        <f>[3]Finish!AB18</f>
        <v>Sedbergh Primary</v>
      </c>
      <c r="E20" s="19"/>
    </row>
    <row r="21" spans="1:6" ht="15.75" x14ac:dyDescent="0.25">
      <c r="A21" s="4">
        <f>IF(C21="","",[3]Finish!Y19)</f>
        <v>16</v>
      </c>
      <c r="B21" s="13">
        <f>[3]Finish!Z19</f>
        <v>8.6689814814814806E-3</v>
      </c>
      <c r="C21" s="23" t="str">
        <f>[3]Finish!AA19</f>
        <v>Reece Kinley</v>
      </c>
      <c r="D21" s="23" t="str">
        <f>[3]Finish!AB19</f>
        <v>Heron Hill</v>
      </c>
      <c r="E21" s="19"/>
    </row>
    <row r="22" spans="1:6" ht="15.75" x14ac:dyDescent="0.25">
      <c r="A22" s="4">
        <f>IF(C22="","",[3]Finish!Y20)</f>
        <v>17</v>
      </c>
      <c r="B22" s="13">
        <f>[3]Finish!Z20</f>
        <v>8.6921296296296312E-3</v>
      </c>
      <c r="C22" s="24" t="str">
        <f>[3]Finish!AA20</f>
        <v>Edward Deighton</v>
      </c>
      <c r="D22" s="24" t="str">
        <f>[3]Finish!AB20</f>
        <v>Dent CE</v>
      </c>
      <c r="E22" s="22"/>
    </row>
    <row r="23" spans="1:6" ht="15.75" x14ac:dyDescent="0.25">
      <c r="A23" s="4">
        <f>IF(C23="","",[3]Finish!Y21)</f>
        <v>18</v>
      </c>
      <c r="B23" s="13">
        <f>[3]Finish!Z21</f>
        <v>8.7037037037037031E-3</v>
      </c>
      <c r="C23" s="24" t="str">
        <f>[3]Finish!AA21</f>
        <v>Sam Greenep</v>
      </c>
      <c r="D23" s="24" t="str">
        <f>[3]Finish!AB21</f>
        <v>St Mary's, Kirkby Lonsdale</v>
      </c>
      <c r="E23" s="22"/>
      <c r="F23" s="22"/>
    </row>
    <row r="24" spans="1:6" ht="15.75" x14ac:dyDescent="0.25">
      <c r="A24" s="4">
        <f>IF(C24="","",[3]Finish!Y22)</f>
        <v>19</v>
      </c>
      <c r="B24" s="13">
        <f>[3]Finish!Z22</f>
        <v>8.7152777777777784E-3</v>
      </c>
      <c r="C24" s="24" t="str">
        <f>[3]Finish!AA22</f>
        <v>Matthew Gornall</v>
      </c>
      <c r="D24" s="24" t="str">
        <f>[3]Finish!AB22</f>
        <v>Crosthwaite CE</v>
      </c>
      <c r="E24" s="22"/>
    </row>
    <row r="25" spans="1:6" ht="15.75" x14ac:dyDescent="0.25">
      <c r="A25" s="4">
        <f>IF(C25="","",[3]Finish!Y23)</f>
        <v>20</v>
      </c>
      <c r="B25" s="13">
        <f>[3]Finish!Z23</f>
        <v>8.726851851851852E-3</v>
      </c>
      <c r="C25" s="24" t="str">
        <f>[3]Finish!AA23</f>
        <v>Jack Hewitson</v>
      </c>
      <c r="D25" s="24" t="str">
        <f>[3]Finish!AB23</f>
        <v>Vicarage Park CE</v>
      </c>
      <c r="E25" s="22"/>
    </row>
    <row r="26" spans="1:6" ht="15.75" x14ac:dyDescent="0.25">
      <c r="A26" s="4">
        <f>IF(C26="","",[3]Finish!Y24)</f>
        <v>21</v>
      </c>
      <c r="B26" s="13">
        <f>[3]Finish!Z24</f>
        <v>8.7615740740740744E-3</v>
      </c>
      <c r="C26" s="7" t="str">
        <f>[3]Finish!AA24</f>
        <v>Toby Cross</v>
      </c>
      <c r="D26" s="7" t="str">
        <f>[3]Finish!AB24</f>
        <v>Windermere School</v>
      </c>
    </row>
    <row r="27" spans="1:6" ht="15.75" x14ac:dyDescent="0.25">
      <c r="A27" s="4">
        <f>IF(C27="","",[3]Finish!Y25)</f>
        <v>22</v>
      </c>
      <c r="B27" s="13">
        <f>[3]Finish!Z25</f>
        <v>8.773148148148148E-3</v>
      </c>
      <c r="C27" s="7" t="str">
        <f>[3]Finish!AA25</f>
        <v>Kai Hunte-Moffatt</v>
      </c>
      <c r="D27" s="7" t="str">
        <f>[3]Finish!AB25</f>
        <v>St Thomas, Kendal</v>
      </c>
    </row>
    <row r="28" spans="1:6" ht="15.75" x14ac:dyDescent="0.25">
      <c r="A28" s="4">
        <f>IF(C28="","",[3]Finish!Y26)</f>
        <v>23</v>
      </c>
      <c r="B28" s="13">
        <f>[3]Finish!Z26</f>
        <v>8.7847222222222233E-3</v>
      </c>
      <c r="C28" s="7" t="str">
        <f>[3]Finish!AA26</f>
        <v>Leo Yeung</v>
      </c>
      <c r="D28" s="7" t="str">
        <f>[3]Finish!AB26</f>
        <v>Ghyllside</v>
      </c>
    </row>
    <row r="29" spans="1:6" ht="15.75" x14ac:dyDescent="0.25">
      <c r="A29" s="4">
        <f>IF(C29="","",[3]Finish!Y27)</f>
        <v>24</v>
      </c>
      <c r="B29" s="13">
        <f>[3]Finish!Z27</f>
        <v>8.7962962962962968E-3</v>
      </c>
      <c r="C29" s="7" t="str">
        <f>[3]Finish!AA27</f>
        <v>Marvin Gibbs</v>
      </c>
      <c r="D29" s="7" t="str">
        <f>[3]Finish!AB27</f>
        <v>St Thomas, Kendal</v>
      </c>
    </row>
    <row r="30" spans="1:6" ht="15.75" x14ac:dyDescent="0.25">
      <c r="A30" s="4">
        <f>IF(C30="","",[3]Finish!Y28)</f>
        <v>25</v>
      </c>
      <c r="B30" s="13">
        <f>[3]Finish!Z28</f>
        <v>8.8425925925925911E-3</v>
      </c>
      <c r="C30" s="7" t="str">
        <f>[3]Finish!AA28</f>
        <v>Felix Stewart</v>
      </c>
      <c r="D30" s="7" t="str">
        <f>[3]Finish!AB28</f>
        <v>Windermere School</v>
      </c>
    </row>
    <row r="31" spans="1:6" ht="15.75" x14ac:dyDescent="0.25">
      <c r="A31" s="4">
        <f>IF(C31="","",[3]Finish!Y29)</f>
        <v>26</v>
      </c>
      <c r="B31" s="13">
        <f>[3]Finish!Z29</f>
        <v>8.8773148148148153E-3</v>
      </c>
      <c r="C31" s="7" t="str">
        <f>[3]Finish!AA29</f>
        <v>Joel Saunders</v>
      </c>
      <c r="D31" s="7" t="str">
        <f>[3]Finish!AB29</f>
        <v>St Mark's, Natland</v>
      </c>
    </row>
    <row r="32" spans="1:6" ht="15.75" x14ac:dyDescent="0.25">
      <c r="A32" s="4">
        <f>IF(C32="","",[3]Finish!Y30)</f>
        <v>27</v>
      </c>
      <c r="B32" s="13">
        <f>[3]Finish!Z30</f>
        <v>8.9236111111111113E-3</v>
      </c>
      <c r="C32" s="7" t="str">
        <f>[3]Finish!AA30</f>
        <v>Evan Dart</v>
      </c>
      <c r="D32" s="7" t="str">
        <f>[3]Finish!AB30</f>
        <v>Stramongate</v>
      </c>
    </row>
    <row r="33" spans="1:4" ht="15.75" x14ac:dyDescent="0.25">
      <c r="A33" s="4">
        <f>IF(C33="","",[3]Finish!Y31)</f>
        <v>28</v>
      </c>
      <c r="B33" s="13">
        <f>[3]Finish!Z31</f>
        <v>8.9467592592592585E-3</v>
      </c>
      <c r="C33" s="7" t="str">
        <f>[3]Finish!AA31</f>
        <v>Felix Kerslake</v>
      </c>
      <c r="D33" s="7" t="str">
        <f>[3]Finish!AB31</f>
        <v>St Mary's, Kirkby Lonsdale</v>
      </c>
    </row>
    <row r="34" spans="1:4" ht="15.75" x14ac:dyDescent="0.25">
      <c r="A34" s="4">
        <f>IF(C34="","",[3]Finish!Y32)</f>
        <v>29</v>
      </c>
      <c r="B34" s="13">
        <f>[3]Finish!Z32</f>
        <v>8.9814814814814809E-3</v>
      </c>
      <c r="C34" s="7" t="str">
        <f>[3]Finish!AA32</f>
        <v>Reuben Wiltshire</v>
      </c>
      <c r="D34" s="7" t="str">
        <f>[3]Finish!AB32</f>
        <v>Sedbergh Prep A</v>
      </c>
    </row>
    <row r="35" spans="1:4" ht="15.75" x14ac:dyDescent="0.25">
      <c r="A35" s="4">
        <f>IF(C35="","",[3]Finish!Y33)</f>
        <v>30</v>
      </c>
      <c r="B35" s="13">
        <f>[3]Finish!Z33</f>
        <v>8.9930555555555545E-3</v>
      </c>
      <c r="C35" s="7" t="str">
        <f>[3]Finish!AA33</f>
        <v>Evan Barron</v>
      </c>
      <c r="D35" s="7" t="str">
        <f>[3]Finish!AB33</f>
        <v>Stramongate</v>
      </c>
    </row>
    <row r="36" spans="1:4" ht="15.75" x14ac:dyDescent="0.25">
      <c r="A36" s="4">
        <f>IF(C36="","",[3]Finish!Y34)</f>
        <v>31</v>
      </c>
      <c r="B36" s="13">
        <f>[3]Finish!Z34</f>
        <v>9.0046296296296298E-3</v>
      </c>
      <c r="C36" s="7" t="str">
        <f>[3]Finish!AA34</f>
        <v>William Morrell</v>
      </c>
      <c r="D36" s="7" t="str">
        <f>[3]Finish!AB34</f>
        <v>Grange CE</v>
      </c>
    </row>
    <row r="37" spans="1:4" ht="15.75" x14ac:dyDescent="0.25">
      <c r="A37" s="4">
        <f>IF(C37="","",[3]Finish!Y35)</f>
        <v>32</v>
      </c>
      <c r="B37" s="13">
        <f>[3]Finish!Z35</f>
        <v>8.3333333333333332E-3</v>
      </c>
      <c r="C37" s="7" t="str">
        <f>[3]Finish!AA35</f>
        <v>Freddie Cragg</v>
      </c>
      <c r="D37" s="7" t="str">
        <f>[3]Finish!AB35</f>
        <v>Vicarage Park CE</v>
      </c>
    </row>
    <row r="38" spans="1:4" ht="15.75" x14ac:dyDescent="0.25">
      <c r="A38" s="4">
        <f>IF(C38="","",[3]Finish!Y36)</f>
        <v>33</v>
      </c>
      <c r="B38" s="13">
        <f>[3]Finish!Z36</f>
        <v>8.3564814814814804E-3</v>
      </c>
      <c r="C38" s="7" t="str">
        <f>[3]Finish!AA36</f>
        <v>William Patterson</v>
      </c>
      <c r="D38" s="7" t="str">
        <f>[3]Finish!AB36</f>
        <v>Hawkshead</v>
      </c>
    </row>
    <row r="39" spans="1:4" ht="15.75" x14ac:dyDescent="0.25">
      <c r="A39" s="4">
        <f>IF(C39="","",[3]Finish!Y37)</f>
        <v>34</v>
      </c>
      <c r="B39" s="13">
        <f>[3]Finish!Z37</f>
        <v>8.3796296296296292E-3</v>
      </c>
      <c r="C39" s="7" t="str">
        <f>[3]Finish!AA37</f>
        <v>Alfie Coward</v>
      </c>
      <c r="D39" s="7" t="str">
        <f>[3]Finish!AB37</f>
        <v>Vicarage Park CE</v>
      </c>
    </row>
    <row r="40" spans="1:4" ht="15.75" x14ac:dyDescent="0.25">
      <c r="A40" s="4">
        <f>IF(C40="","",[3]Finish!Y38)</f>
        <v>35</v>
      </c>
      <c r="B40" s="13">
        <f>[3]Finish!Z38</f>
        <v>8.4027777777777781E-3</v>
      </c>
      <c r="C40" s="7" t="str">
        <f>[3]Finish!AA38</f>
        <v>Ben Platt</v>
      </c>
      <c r="D40" s="7" t="str">
        <f>[3]Finish!AB38</f>
        <v>Windermere School</v>
      </c>
    </row>
    <row r="41" spans="1:4" ht="15.75" x14ac:dyDescent="0.25">
      <c r="A41" s="4">
        <f>IF(C41="","",[3]Finish!Y39)</f>
        <v>36</v>
      </c>
      <c r="B41" s="13">
        <f>[3]Finish!Z39</f>
        <v>8.4143518518518517E-3</v>
      </c>
      <c r="C41" s="7" t="str">
        <f>[3]Finish!AA39</f>
        <v>Alex Nuta</v>
      </c>
      <c r="D41" s="7" t="str">
        <f>[3]Finish!AB39</f>
        <v>Stramongate</v>
      </c>
    </row>
    <row r="42" spans="1:4" ht="15.75" x14ac:dyDescent="0.25">
      <c r="A42" s="4">
        <f>IF(C42="","",[3]Finish!Y40)</f>
        <v>37</v>
      </c>
      <c r="B42" s="13">
        <f>[3]Finish!Z40</f>
        <v>8.4259259259259253E-3</v>
      </c>
      <c r="C42" s="7" t="str">
        <f>[3]Finish!AA40</f>
        <v>Luke Campbell</v>
      </c>
      <c r="D42" s="7" t="str">
        <f>[3]Finish!AB40</f>
        <v>Grasmere CE</v>
      </c>
    </row>
    <row r="43" spans="1:4" ht="15.75" x14ac:dyDescent="0.25">
      <c r="A43" s="4">
        <f>IF(C43="","",[3]Finish!Y41)</f>
        <v>38</v>
      </c>
      <c r="B43" s="13">
        <f>[3]Finish!Z41</f>
        <v>8.4490740740740741E-3</v>
      </c>
      <c r="C43" s="7" t="str">
        <f>[3]Finish!AA41</f>
        <v>Joshua Wilson</v>
      </c>
      <c r="D43" s="7" t="str">
        <f>[3]Finish!AB41</f>
        <v>St Oswald's, Burneside</v>
      </c>
    </row>
    <row r="44" spans="1:4" ht="15.75" x14ac:dyDescent="0.25">
      <c r="A44" s="4">
        <f>IF(C44="","",[3]Finish!Y42)</f>
        <v>39</v>
      </c>
      <c r="B44" s="13">
        <f>[3]Finish!Z42</f>
        <v>8.4606481481481494E-3</v>
      </c>
      <c r="C44" s="7" t="str">
        <f>[3]Finish!AA42</f>
        <v>Toby Greensmith</v>
      </c>
      <c r="D44" s="7" t="str">
        <f>[3]Finish!AB42</f>
        <v>Sedbergh Primary</v>
      </c>
    </row>
    <row r="45" spans="1:4" ht="15.75" x14ac:dyDescent="0.25">
      <c r="A45" s="4">
        <f>IF(C45="","",[3]Finish!Y43)</f>
        <v>40</v>
      </c>
      <c r="B45" s="13">
        <f>[3]Finish!Z43</f>
        <v>8.4722222222222213E-3</v>
      </c>
      <c r="C45" s="7" t="str">
        <f>[3]Finish!AA43</f>
        <v>Adam Sen</v>
      </c>
      <c r="D45" s="7" t="str">
        <f>[3]Finish!AB43</f>
        <v>Sedbergh Primary</v>
      </c>
    </row>
    <row r="46" spans="1:4" ht="15.75" x14ac:dyDescent="0.25">
      <c r="A46" s="4">
        <f>IF(C46="","",[3]Finish!Y44)</f>
        <v>41</v>
      </c>
      <c r="B46" s="13">
        <f>[3]Finish!Z44</f>
        <v>8.4837962962962966E-3</v>
      </c>
      <c r="C46" s="7" t="str">
        <f>[3]Finish!AA44</f>
        <v>Louis Dalzell</v>
      </c>
      <c r="D46" s="7" t="str">
        <f>[3]Finish!AB44</f>
        <v>Dean Gibson</v>
      </c>
    </row>
    <row r="47" spans="1:4" ht="15.75" x14ac:dyDescent="0.25">
      <c r="A47" s="4">
        <f>IF(C47="","",[3]Finish!Y45)</f>
        <v>42</v>
      </c>
      <c r="B47" s="13">
        <f>[3]Finish!Z45</f>
        <v>8.4953703703703701E-3</v>
      </c>
      <c r="C47" s="7" t="str">
        <f>[3]Finish!AA45</f>
        <v>Ian Bethell</v>
      </c>
      <c r="D47" s="7" t="str">
        <f>[3]Finish!AB45</f>
        <v>Windermere School</v>
      </c>
    </row>
    <row r="48" spans="1:4" ht="15.75" x14ac:dyDescent="0.25">
      <c r="A48" s="4">
        <f>IF(C48="","",[3]Finish!Y46)</f>
        <v>43</v>
      </c>
      <c r="B48" s="13">
        <f>[3]Finish!Z46</f>
        <v>8.5069444444444437E-3</v>
      </c>
      <c r="C48" s="7" t="str">
        <f>[3]Finish!AA46</f>
        <v>Joseph D'Arcy</v>
      </c>
      <c r="D48" s="7" t="str">
        <f>[3]Finish!AB46</f>
        <v>Dean Gibson</v>
      </c>
    </row>
    <row r="49" spans="1:4" ht="15.75" x14ac:dyDescent="0.25">
      <c r="A49" s="4">
        <f>IF(C49="","",[3]Finish!Y47)</f>
        <v>44</v>
      </c>
      <c r="B49" s="13">
        <f>[3]Finish!Z47</f>
        <v>8.5300925925925926E-3</v>
      </c>
      <c r="C49" s="7" t="str">
        <f>[3]Finish!AA47</f>
        <v>Milo Dawson</v>
      </c>
      <c r="D49" s="7" t="str">
        <f>[3]Finish!AB47</f>
        <v>Crosthwaite CE</v>
      </c>
    </row>
    <row r="50" spans="1:4" ht="15.75" x14ac:dyDescent="0.25">
      <c r="A50" s="4">
        <f>IF(C50="","",[3]Finish!Y48)</f>
        <v>45</v>
      </c>
      <c r="B50" s="13">
        <f>[3]Finish!Z48</f>
        <v>8.5532407407407415E-3</v>
      </c>
      <c r="C50" s="7" t="str">
        <f>[3]Finish!AA48</f>
        <v>Sam Wilson</v>
      </c>
      <c r="D50" s="7" t="str">
        <f>[3]Finish!AB48</f>
        <v>Sedbergh Primary</v>
      </c>
    </row>
    <row r="51" spans="1:4" ht="15.75" x14ac:dyDescent="0.25">
      <c r="A51" s="4">
        <f>IF(C51="","",[3]Finish!Y49)</f>
        <v>46</v>
      </c>
      <c r="B51" s="13">
        <f>[3]Finish!Z49</f>
        <v>8.5879629629629622E-3</v>
      </c>
      <c r="C51" s="7" t="str">
        <f>[3]Finish!AA49</f>
        <v>Fergus Holden</v>
      </c>
      <c r="D51" s="7" t="str">
        <f>[3]Finish!AB49</f>
        <v>Sedbergh Prep A</v>
      </c>
    </row>
    <row r="52" spans="1:4" ht="15.75" x14ac:dyDescent="0.25">
      <c r="A52" s="4">
        <f>IF(C52="","",[3]Finish!Y50)</f>
        <v>47</v>
      </c>
      <c r="B52" s="13">
        <f>[3]Finish!Z50</f>
        <v>8.5995370370370357E-3</v>
      </c>
      <c r="C52" s="7" t="str">
        <f>[3]Finish!AA50</f>
        <v>Ryan Young</v>
      </c>
      <c r="D52" s="7" t="str">
        <f>[3]Finish!AB50</f>
        <v>St Oswald's, Burneside</v>
      </c>
    </row>
    <row r="53" spans="1:4" ht="15.75" x14ac:dyDescent="0.25">
      <c r="A53" s="4">
        <f>IF(C53="","",[3]Finish!Y51)</f>
        <v>48</v>
      </c>
      <c r="B53" s="13">
        <f>[3]Finish!Z51</f>
        <v>8.611111111111111E-3</v>
      </c>
      <c r="C53" s="7" t="str">
        <f>[3]Finish!AA51</f>
        <v>James Sloss</v>
      </c>
      <c r="D53" s="7" t="str">
        <f>[3]Finish!AB51</f>
        <v>Sedbergh Prep B</v>
      </c>
    </row>
    <row r="54" spans="1:4" ht="15.75" x14ac:dyDescent="0.25">
      <c r="A54" s="4">
        <f>IF(C54="","",[3]Finish!Y52)</f>
        <v>49</v>
      </c>
      <c r="B54" s="13">
        <f>[3]Finish!Z52</f>
        <v>8.6226851851851846E-3</v>
      </c>
      <c r="C54" s="7" t="str">
        <f>[3]Finish!AA52</f>
        <v>Charlie Clayton</v>
      </c>
      <c r="D54" s="7" t="str">
        <f>[3]Finish!AB52</f>
        <v>Ghyllside</v>
      </c>
    </row>
    <row r="55" spans="1:4" ht="15.75" x14ac:dyDescent="0.25">
      <c r="A55" s="4">
        <f>IF(C55="","",[3]Finish!Y53)</f>
        <v>50</v>
      </c>
      <c r="B55" s="13">
        <f>[3]Finish!Z53</f>
        <v>8.6574074074074071E-3</v>
      </c>
      <c r="C55" s="7" t="str">
        <f>[3]Finish!AA53</f>
        <v>Sam Wilson</v>
      </c>
      <c r="D55" s="7" t="str">
        <f>[3]Finish!AB53</f>
        <v>Storth CE</v>
      </c>
    </row>
    <row r="56" spans="1:4" ht="15.75" x14ac:dyDescent="0.25">
      <c r="A56" s="4">
        <f>IF(C56="","",[3]Finish!Y54)</f>
        <v>51</v>
      </c>
      <c r="B56" s="13">
        <f>[3]Finish!Z54</f>
        <v>8.6689814814814806E-3</v>
      </c>
      <c r="C56" s="7" t="str">
        <f>[3]Finish!AA54</f>
        <v>Frankie Wilson-Jones</v>
      </c>
      <c r="D56" s="7" t="str">
        <f>[3]Finish!AB54</f>
        <v>Milnthorpe</v>
      </c>
    </row>
    <row r="57" spans="1:4" ht="15.75" x14ac:dyDescent="0.25">
      <c r="A57" s="4">
        <f>IF(C57="","",[3]Finish!Y55)</f>
        <v>52</v>
      </c>
      <c r="B57" s="13">
        <f>[3]Finish!Z55</f>
        <v>8.6805555555555559E-3</v>
      </c>
      <c r="C57" s="7" t="str">
        <f>[3]Finish!AA55</f>
        <v>Jayden Macareth</v>
      </c>
      <c r="D57" s="7" t="str">
        <f>[3]Finish!AB55</f>
        <v>Ghyllside</v>
      </c>
    </row>
    <row r="58" spans="1:4" ht="15.75" x14ac:dyDescent="0.25">
      <c r="A58" s="4">
        <f>IF(C58="","",[3]Finish!Y56)</f>
        <v>53</v>
      </c>
      <c r="B58" s="13">
        <f>[3]Finish!Z56</f>
        <v>8.7384259259259255E-3</v>
      </c>
      <c r="C58" s="7" t="str">
        <f>[3]Finish!AA56</f>
        <v>Bruce Thwaites</v>
      </c>
      <c r="D58" s="7" t="str">
        <f>[3]Finish!AB56</f>
        <v>Grayrigg CE</v>
      </c>
    </row>
    <row r="59" spans="1:4" ht="15.75" x14ac:dyDescent="0.25">
      <c r="A59" s="4">
        <f>IF(C59="","",[3]Finish!Y57)</f>
        <v>54</v>
      </c>
      <c r="B59" s="13">
        <f>[3]Finish!Z57</f>
        <v>8.7499999999999991E-3</v>
      </c>
      <c r="C59" s="7" t="str">
        <f>[3]Finish!AA57</f>
        <v>Jack Gilpin</v>
      </c>
      <c r="D59" s="7" t="str">
        <f>[3]Finish!AB57</f>
        <v>Milnthorpe</v>
      </c>
    </row>
    <row r="60" spans="1:4" ht="15.75" x14ac:dyDescent="0.25">
      <c r="A60" s="4">
        <f>IF(C60="","",[3]Finish!Y58)</f>
        <v>55</v>
      </c>
      <c r="B60" s="13">
        <f>[3]Finish!Z58</f>
        <v>8.7615740740740744E-3</v>
      </c>
      <c r="C60" s="7" t="str">
        <f>[3]Finish!AA58</f>
        <v>Sam Jackson</v>
      </c>
      <c r="D60" s="7" t="str">
        <f>[3]Finish!AB58</f>
        <v>Grayrigg CE</v>
      </c>
    </row>
    <row r="61" spans="1:4" ht="15.75" x14ac:dyDescent="0.25">
      <c r="A61" s="4">
        <f>IF(C61="","",[3]Finish!Y59)</f>
        <v>56</v>
      </c>
      <c r="B61" s="13">
        <f>[3]Finish!Z59</f>
        <v>8.773148148148148E-3</v>
      </c>
      <c r="C61" s="7" t="str">
        <f>[3]Finish!AA59</f>
        <v>Joseph Turner</v>
      </c>
      <c r="D61" s="7" t="str">
        <f>[3]Finish!AB59</f>
        <v>St Mary's, Kirkby Lonsdale</v>
      </c>
    </row>
    <row r="62" spans="1:4" ht="15.75" x14ac:dyDescent="0.25">
      <c r="A62" s="4">
        <f>IF(C62="","",[3]Finish!Y60)</f>
        <v>57</v>
      </c>
      <c r="B62" s="13">
        <f>[3]Finish!Z60</f>
        <v>8.7962962962962968E-3</v>
      </c>
      <c r="C62" s="7" t="str">
        <f>[3]Finish!AA60</f>
        <v>Alex Barnard</v>
      </c>
      <c r="D62" s="7" t="str">
        <f>[3]Finish!AB60</f>
        <v>Storth CE</v>
      </c>
    </row>
    <row r="63" spans="1:4" ht="15.75" x14ac:dyDescent="0.25">
      <c r="A63" s="4">
        <f>IF(C63="","",[3]Finish!Y61)</f>
        <v>58</v>
      </c>
      <c r="B63" s="13">
        <f>[3]Finish!Z61</f>
        <v>8.8425925925925911E-3</v>
      </c>
      <c r="C63" s="7" t="str">
        <f>[3]Finish!AA61</f>
        <v>Gus Blakeney Edwards</v>
      </c>
      <c r="D63" s="7" t="str">
        <f>[3]Finish!AB61</f>
        <v>Ghyllside</v>
      </c>
    </row>
    <row r="64" spans="1:4" ht="15.75" x14ac:dyDescent="0.25">
      <c r="A64" s="4">
        <f>IF(C64="","",[3]Finish!Y62)</f>
        <v>59</v>
      </c>
      <c r="B64" s="13">
        <f>[3]Finish!Z62</f>
        <v>8.8773148148148153E-3</v>
      </c>
      <c r="C64" s="7" t="str">
        <f>[3]Finish!AA62</f>
        <v>Matthew Yarker</v>
      </c>
      <c r="D64" s="7" t="str">
        <f>[3]Finish!AB62</f>
        <v>Stramongate</v>
      </c>
    </row>
    <row r="65" spans="1:4" ht="15.75" x14ac:dyDescent="0.25">
      <c r="A65" s="4">
        <f>IF(C65="","",[3]Finish!Y63)</f>
        <v>60</v>
      </c>
      <c r="B65" s="13">
        <f>[3]Finish!Z63</f>
        <v>8.9004629629629625E-3</v>
      </c>
      <c r="C65" s="7" t="str">
        <f>[3]Finish!AA63</f>
        <v>Sam Mallinson</v>
      </c>
      <c r="D65" s="7" t="str">
        <f>[3]Finish!AB63</f>
        <v>Allithwaite CE</v>
      </c>
    </row>
    <row r="66" spans="1:4" ht="15.75" x14ac:dyDescent="0.25">
      <c r="A66" s="4">
        <f>IF(C66="","",[3]Finish!Y64)</f>
        <v>61</v>
      </c>
      <c r="B66" s="13">
        <f>[3]Finish!Z64</f>
        <v>8.9236111111111113E-3</v>
      </c>
      <c r="C66" s="7" t="str">
        <f>[3]Finish!AA64</f>
        <v>James Leech Sanders</v>
      </c>
      <c r="D66" s="7" t="str">
        <f>[3]Finish!AB64</f>
        <v>Grasmere CE</v>
      </c>
    </row>
    <row r="67" spans="1:4" ht="15.75" x14ac:dyDescent="0.25">
      <c r="A67" s="4">
        <f>IF(C67="","",[3]Finish!Y65)</f>
        <v>62</v>
      </c>
      <c r="B67" s="13">
        <f>[3]Finish!Z65</f>
        <v>8.9699074074074073E-3</v>
      </c>
      <c r="C67" s="7" t="str">
        <f>[3]Finish!AA65</f>
        <v>Luke Edmondson</v>
      </c>
      <c r="D67" s="7" t="str">
        <f>[3]Finish!AB65</f>
        <v>Milnthorpe</v>
      </c>
    </row>
    <row r="68" spans="1:4" ht="15.75" x14ac:dyDescent="0.25">
      <c r="A68" s="4">
        <f>IF(C68="","",[3]Finish!Y66)</f>
        <v>63</v>
      </c>
      <c r="B68" s="13">
        <f>[3]Finish!Z66</f>
        <v>8.9930555555555545E-3</v>
      </c>
      <c r="C68" s="7" t="str">
        <f>[3]Finish!AA66</f>
        <v>Matthew Moses</v>
      </c>
      <c r="D68" s="7" t="str">
        <f>[3]Finish!AB66</f>
        <v>Milnthorpe</v>
      </c>
    </row>
    <row r="69" spans="1:4" ht="15.75" x14ac:dyDescent="0.25">
      <c r="A69" s="4">
        <f>IF(C69="","",[3]Finish!Y67)</f>
        <v>64</v>
      </c>
      <c r="B69" s="13">
        <f>[3]Finish!Z67</f>
        <v>9.1435185185185178E-3</v>
      </c>
      <c r="C69" s="7" t="str">
        <f>[3]Finish!AA67</f>
        <v>James Longley</v>
      </c>
      <c r="D69" s="7" t="str">
        <f>[3]Finish!AB67</f>
        <v>St Mary's, Kirkby Lonsdale</v>
      </c>
    </row>
    <row r="70" spans="1:4" ht="15.75" x14ac:dyDescent="0.25">
      <c r="A70" s="4">
        <f>IF(C70="","",[3]Finish!Y68)</f>
        <v>65</v>
      </c>
      <c r="B70" s="13">
        <f>[3]Finish!Z68</f>
        <v>9.2245370370370363E-3</v>
      </c>
      <c r="C70" s="7" t="str">
        <f>[3]Finish!AA68</f>
        <v>Sam Thornley</v>
      </c>
      <c r="D70" s="7" t="str">
        <f>[3]Finish!AB68</f>
        <v>Hawkshead</v>
      </c>
    </row>
    <row r="71" spans="1:4" ht="15.75" x14ac:dyDescent="0.25">
      <c r="A71" s="4">
        <f>IF(C71="","",[3]Finish!Y69)</f>
        <v>66</v>
      </c>
      <c r="B71" s="13">
        <f>[3]Finish!Z69</f>
        <v>9.2361111111111116E-3</v>
      </c>
      <c r="C71" s="7" t="str">
        <f>[3]Finish!AA69</f>
        <v>Oliver Boyd</v>
      </c>
      <c r="D71" s="7" t="str">
        <f>[3]Finish!AB69</f>
        <v>Storth CE</v>
      </c>
    </row>
    <row r="72" spans="1:4" ht="15.75" x14ac:dyDescent="0.25">
      <c r="A72" s="4">
        <f>IF(C72="","",[3]Finish!Y70)</f>
        <v>67</v>
      </c>
      <c r="B72" s="13">
        <f>[3]Finish!Z70</f>
        <v>9.3518518518518525E-3</v>
      </c>
      <c r="C72" s="7" t="str">
        <f>[3]Finish!AA70</f>
        <v>Joe Bulman</v>
      </c>
      <c r="D72" s="7" t="str">
        <f>[3]Finish!AB70</f>
        <v>Stramongate</v>
      </c>
    </row>
    <row r="73" spans="1:4" ht="15.75" x14ac:dyDescent="0.25">
      <c r="A73" s="4">
        <f>IF(C73="","",[3]Finish!Y71)</f>
        <v>68</v>
      </c>
      <c r="B73" s="13">
        <f>[3]Finish!Z71</f>
        <v>9.3749999999999997E-3</v>
      </c>
      <c r="C73" s="7" t="str">
        <f>[3]Finish!AA71</f>
        <v>Ben South</v>
      </c>
      <c r="D73" s="7" t="str">
        <f>[3]Finish!AB71</f>
        <v>Sedbergh Prep B</v>
      </c>
    </row>
    <row r="74" spans="1:4" ht="15.75" x14ac:dyDescent="0.25">
      <c r="A74" s="4">
        <f>IF(C74="","",[3]Finish!Y72)</f>
        <v>69</v>
      </c>
      <c r="B74" s="13">
        <f>[3]Finish!Z72</f>
        <v>9.4444444444444445E-3</v>
      </c>
      <c r="C74" s="7" t="str">
        <f>[3]Finish!AA72</f>
        <v>Oliver Harmer</v>
      </c>
      <c r="D74" s="7" t="str">
        <f>[3]Finish!AB72</f>
        <v>Milnthorpe</v>
      </c>
    </row>
    <row r="75" spans="1:4" ht="15.75" x14ac:dyDescent="0.25">
      <c r="A75" s="4">
        <f>IF(C75="","",[3]Finish!Y73)</f>
        <v>70</v>
      </c>
      <c r="B75" s="13">
        <f>[3]Finish!Z73</f>
        <v>9.5486111111111101E-3</v>
      </c>
      <c r="C75" s="7" t="str">
        <f>[3]Finish!AA73</f>
        <v>Iggy Random Love</v>
      </c>
      <c r="D75" s="7" t="str">
        <f>[3]Finish!AB73</f>
        <v>Allithwaite CE</v>
      </c>
    </row>
    <row r="76" spans="1:4" ht="15.75" x14ac:dyDescent="0.25">
      <c r="A76" s="4">
        <f>IF(C76="","",[3]Finish!Y74)</f>
        <v>71</v>
      </c>
      <c r="B76" s="13">
        <f>[3]Finish!Z74</f>
        <v>9.571759259259259E-3</v>
      </c>
      <c r="C76" s="7" t="str">
        <f>[3]Finish!AA74</f>
        <v>Ross Best</v>
      </c>
      <c r="D76" s="7" t="str">
        <f>[3]Finish!AB74</f>
        <v>Grange CE</v>
      </c>
    </row>
    <row r="77" spans="1:4" ht="15.75" x14ac:dyDescent="0.25">
      <c r="A77" s="4">
        <f>IF(C77="","",[3]Finish!Y75)</f>
        <v>72</v>
      </c>
      <c r="B77" s="13">
        <f>[3]Finish!Z75</f>
        <v>9.5833333333333343E-3</v>
      </c>
      <c r="C77" s="7" t="str">
        <f>[3]Finish!AA75</f>
        <v>Felix Brakewell</v>
      </c>
      <c r="D77" s="7" t="str">
        <f>[3]Finish!AB75</f>
        <v>Sedbergh Prep B</v>
      </c>
    </row>
    <row r="78" spans="1:4" ht="15.75" x14ac:dyDescent="0.25">
      <c r="A78" s="4">
        <f>IF(C78="","",[3]Finish!Y76)</f>
        <v>73</v>
      </c>
      <c r="B78" s="13">
        <f>[3]Finish!Z76</f>
        <v>9.6296296296296303E-3</v>
      </c>
      <c r="C78" s="7" t="str">
        <f>[3]Finish!AA76</f>
        <v>Max Brodie-Greer</v>
      </c>
      <c r="D78" s="7" t="str">
        <f>[3]Finish!AB76</f>
        <v>Windermere School</v>
      </c>
    </row>
    <row r="79" spans="1:4" ht="15.75" x14ac:dyDescent="0.25">
      <c r="A79" s="4">
        <f>IF(C79="","",[3]Finish!Y77)</f>
        <v>74</v>
      </c>
      <c r="B79" s="13">
        <f>[3]Finish!Z77</f>
        <v>9.6643518518518511E-3</v>
      </c>
      <c r="C79" s="7" t="str">
        <f>[3]Finish!AA77</f>
        <v>Oliver Gratrix</v>
      </c>
      <c r="D79" s="7" t="str">
        <f>[3]Finish!AB77</f>
        <v>Sedbergh Prep B</v>
      </c>
    </row>
    <row r="80" spans="1:4" ht="15.75" x14ac:dyDescent="0.25">
      <c r="A80" s="4">
        <f>IF(C80="","",[3]Finish!Y78)</f>
        <v>75</v>
      </c>
      <c r="B80" s="13">
        <f>[3]Finish!Z78</f>
        <v>9.7106481481481471E-3</v>
      </c>
      <c r="C80" s="7" t="str">
        <f>[3]Finish!AA78</f>
        <v>LeoMacDonald</v>
      </c>
      <c r="D80" s="7" t="str">
        <f>[3]Finish!AB78</f>
        <v>Grange CE</v>
      </c>
    </row>
    <row r="81" spans="1:4" ht="15.75" x14ac:dyDescent="0.25">
      <c r="A81" s="4">
        <f>IF(C81="","",[3]Finish!Y79)</f>
        <v>76</v>
      </c>
      <c r="B81" s="13">
        <f>[3]Finish!Z79</f>
        <v>9.7222222222222224E-3</v>
      </c>
      <c r="C81" s="7" t="str">
        <f>[3]Finish!AA79</f>
        <v>Oliver Willoughby</v>
      </c>
      <c r="D81" s="7" t="str">
        <f>[3]Finish!AB79</f>
        <v>Ghyllside</v>
      </c>
    </row>
    <row r="82" spans="1:4" ht="15.75" x14ac:dyDescent="0.25">
      <c r="A82" s="4">
        <f>IF(C82="","",[3]Finish!Y80)</f>
        <v>77</v>
      </c>
      <c r="B82" s="13">
        <f>[3]Finish!Z80</f>
        <v>9.7337962962962977E-3</v>
      </c>
      <c r="C82" s="7" t="str">
        <f>[3]Finish!AA80</f>
        <v>Finlay Tatham</v>
      </c>
      <c r="D82" s="7" t="str">
        <f>[3]Finish!AB80</f>
        <v>Heron Hill</v>
      </c>
    </row>
    <row r="83" spans="1:4" ht="15.75" x14ac:dyDescent="0.25">
      <c r="A83" s="4">
        <f>IF(C83="","",[3]Finish!Y81)</f>
        <v>78</v>
      </c>
      <c r="B83" s="13">
        <f>[3]Finish!Z81</f>
        <v>9.7569444444444448E-3</v>
      </c>
      <c r="C83" s="7" t="str">
        <f>[3]Finish!AA81</f>
        <v>Paddy Wood</v>
      </c>
      <c r="D83" s="7" t="str">
        <f>[3]Finish!AB81</f>
        <v>Ambleside CE</v>
      </c>
    </row>
    <row r="84" spans="1:4" ht="15.75" x14ac:dyDescent="0.25">
      <c r="A84" s="4">
        <f>IF(C84="","",[3]Finish!Y82)</f>
        <v>79</v>
      </c>
      <c r="B84" s="13">
        <f>[3]Finish!Z82</f>
        <v>9.780092592592592E-3</v>
      </c>
      <c r="C84" s="7" t="str">
        <f>[3]Finish!AA82</f>
        <v xml:space="preserve">Can Drake </v>
      </c>
      <c r="D84" s="7" t="str">
        <f>[3]Finish!AB82</f>
        <v>Vicarage Park CE</v>
      </c>
    </row>
    <row r="85" spans="1:4" ht="15.75" x14ac:dyDescent="0.25">
      <c r="A85" s="4">
        <f>IF(C85="","",[3]Finish!Y83)</f>
        <v>80</v>
      </c>
      <c r="B85" s="13">
        <f>[3]Finish!Z83</f>
        <v>9.9537037037037042E-3</v>
      </c>
      <c r="C85" s="7" t="str">
        <f>[3]Finish!AA83</f>
        <v>Patrick Osmond</v>
      </c>
      <c r="D85" s="7" t="str">
        <f>[3]Finish!AB83</f>
        <v>Sedbergh Prep B</v>
      </c>
    </row>
    <row r="86" spans="1:4" ht="15.75" x14ac:dyDescent="0.25">
      <c r="A86" s="4">
        <f>IF(C86="","",[3]Finish!Y84)</f>
        <v>81</v>
      </c>
      <c r="B86" s="13">
        <f>[3]Finish!Z84</f>
        <v>1.0092592592592592E-2</v>
      </c>
      <c r="C86" s="7" t="str">
        <f>[3]Finish!AA84</f>
        <v>James Raven</v>
      </c>
      <c r="D86" s="7" t="str">
        <f>[3]Finish!AB84</f>
        <v>Staveley CE</v>
      </c>
    </row>
    <row r="87" spans="1:4" ht="15.75" x14ac:dyDescent="0.25">
      <c r="A87" s="4">
        <f>IF(C87="","",[3]Finish!Y85)</f>
        <v>82</v>
      </c>
      <c r="B87" s="13">
        <f>[3]Finish!Z85</f>
        <v>1.0243055555555556E-2</v>
      </c>
      <c r="C87" s="7" t="str">
        <f>[3]Finish!AA85</f>
        <v>Cameron Stevenson</v>
      </c>
      <c r="D87" s="7" t="str">
        <f>[3]Finish!AB85</f>
        <v>Lindale CE</v>
      </c>
    </row>
    <row r="88" spans="1:4" ht="15.75" x14ac:dyDescent="0.25">
      <c r="A88" s="4">
        <f>IF(C88="","",[3]Finish!Y86)</f>
        <v>83</v>
      </c>
      <c r="B88" s="13">
        <f>[3]Finish!Z86</f>
        <v>1.0324074074074074E-2</v>
      </c>
      <c r="C88" s="7" t="str">
        <f>[3]Finish!AA86</f>
        <v>James Roy</v>
      </c>
      <c r="D88" s="7" t="str">
        <f>[3]Finish!AB86</f>
        <v>Lindale CE</v>
      </c>
    </row>
    <row r="89" spans="1:4" ht="15.75" x14ac:dyDescent="0.25">
      <c r="A89" s="4">
        <f>IF(C89="","",[3]Finish!Y87)</f>
        <v>84</v>
      </c>
      <c r="B89" s="13">
        <f>[3]Finish!Z87</f>
        <v>1.0474537037037037E-2</v>
      </c>
      <c r="C89" s="7" t="str">
        <f>[3]Finish!AA87</f>
        <v>Myles Stainton</v>
      </c>
      <c r="D89" s="7" t="str">
        <f>[3]Finish!AB87</f>
        <v>Dent CE</v>
      </c>
    </row>
    <row r="90" spans="1:4" ht="15.75" x14ac:dyDescent="0.25">
      <c r="A90" s="4">
        <f>IF(C90="","",[3]Finish!Y88)</f>
        <v>85</v>
      </c>
      <c r="B90" s="13">
        <f>[3]Finish!Z88</f>
        <v>1.0729166666666666E-2</v>
      </c>
      <c r="C90" s="7" t="str">
        <f>[3]Finish!AA88</f>
        <v>Zac Cliff</v>
      </c>
      <c r="D90" s="7" t="str">
        <f>[3]Finish!AB88</f>
        <v>St Mary's, Kirkby Lonsdale</v>
      </c>
    </row>
    <row r="91" spans="1:4" ht="15.75" x14ac:dyDescent="0.25">
      <c r="A91" s="4">
        <f>IF(C91="","",[3]Finish!Y89)</f>
        <v>86</v>
      </c>
      <c r="B91" s="13">
        <f>[3]Finish!Z89</f>
        <v>1.0995370370370371E-2</v>
      </c>
      <c r="C91" s="7" t="str">
        <f>[3]Finish!AA89</f>
        <v>Oliver Griffin</v>
      </c>
      <c r="D91" s="7" t="str">
        <f>[3]Finish!AB89</f>
        <v>Sedbergh Prep B</v>
      </c>
    </row>
    <row r="92" spans="1:4" ht="15.75" x14ac:dyDescent="0.25">
      <c r="A92" s="4">
        <f>IF(C92="","",[3]Finish!Y90)</f>
        <v>87</v>
      </c>
      <c r="B92" s="13">
        <f>[3]Finish!Z90</f>
        <v>1.1157407407407408E-2</v>
      </c>
      <c r="C92" s="7" t="str">
        <f>[3]Finish!AA90</f>
        <v>Finley Leck</v>
      </c>
      <c r="D92" s="7" t="str">
        <f>[3]Finish!AB90</f>
        <v>Staveley CE</v>
      </c>
    </row>
    <row r="93" spans="1:4" ht="15.75" x14ac:dyDescent="0.25">
      <c r="A93" s="4">
        <f>IF(C93="","",[3]Finish!Y91)</f>
        <v>88</v>
      </c>
      <c r="B93" s="13">
        <f>[3]Finish!Z91</f>
        <v>1.1388888888888888E-2</v>
      </c>
      <c r="C93" s="7" t="str">
        <f>[3]Finish!AA91</f>
        <v>Samuel Burns</v>
      </c>
      <c r="D93" s="7" t="str">
        <f>[3]Finish!AB91</f>
        <v>Sedbergh Prep B</v>
      </c>
    </row>
    <row r="94" spans="1:4" ht="15.75" x14ac:dyDescent="0.25">
      <c r="A94" s="4">
        <f>IF(C94="","",[3]Finish!Y92)</f>
        <v>89</v>
      </c>
      <c r="B94" s="13">
        <f>[3]Finish!Z92</f>
        <v>1.1747685185185186E-2</v>
      </c>
      <c r="C94" s="7" t="str">
        <f>[3]Finish!AA92</f>
        <v>Arthur Cooper</v>
      </c>
      <c r="D94" s="7" t="str">
        <f>[3]Finish!AB92</f>
        <v>Sedbergh Prep B</v>
      </c>
    </row>
    <row r="95" spans="1:4" ht="15.75" x14ac:dyDescent="0.25">
      <c r="A95" s="4">
        <f>IF(C95="","",[3]Finish!Y93)</f>
        <v>90</v>
      </c>
      <c r="B95" s="13">
        <f>[3]Finish!Z93</f>
        <v>1.1793981481481482E-2</v>
      </c>
      <c r="C95" s="7" t="str">
        <f>[3]Finish!AA93</f>
        <v>Connor Keeler</v>
      </c>
      <c r="D95" s="7" t="str">
        <f>[3]Finish!AB93</f>
        <v>Sedbergh Prep B</v>
      </c>
    </row>
    <row r="96" spans="1:4" ht="15.75" x14ac:dyDescent="0.25">
      <c r="A96" s="4">
        <f>IF(C96="","",[3]Finish!Y94)</f>
        <v>91</v>
      </c>
      <c r="B96" s="13">
        <f>[3]Finish!Z94</f>
        <v>1.1817129629629629E-2</v>
      </c>
      <c r="C96" s="7" t="str">
        <f>[3]Finish!AA94</f>
        <v>Jack Metcalfe</v>
      </c>
      <c r="D96" s="7" t="str">
        <f>[3]Finish!AB94</f>
        <v>Crosthwaite CE</v>
      </c>
    </row>
    <row r="97" spans="1:4" ht="15.75" x14ac:dyDescent="0.25">
      <c r="A97" s="4">
        <f>IF(C97="","",[3]Finish!Y95)</f>
        <v>92</v>
      </c>
      <c r="B97" s="13">
        <f>[3]Finish!Z95</f>
        <v>1.2164351851851852E-2</v>
      </c>
      <c r="C97" s="7" t="str">
        <f>[3]Finish!AA95</f>
        <v>Jack Inman</v>
      </c>
      <c r="D97" s="7" t="str">
        <f>[3]Finish!AB95</f>
        <v>Coniston CE</v>
      </c>
    </row>
    <row r="98" spans="1:4" ht="15.75" x14ac:dyDescent="0.25">
      <c r="A98" s="4">
        <f>IF(C98="","",[3]Finish!Y96)</f>
        <v>93</v>
      </c>
      <c r="B98" s="13">
        <f>[3]Finish!Z96</f>
        <v>1.2187500000000002E-2</v>
      </c>
      <c r="C98" s="7" t="str">
        <f>[3]Finish!AA96</f>
        <v>Tom Seeds</v>
      </c>
      <c r="D98" s="7" t="str">
        <f>[3]Finish!AB96</f>
        <v>Staveley CE</v>
      </c>
    </row>
    <row r="99" spans="1:4" ht="15.75" x14ac:dyDescent="0.25">
      <c r="A99" s="4">
        <f>IF(C99="","",[3]Finish!Y97)</f>
        <v>94</v>
      </c>
      <c r="B99" s="13">
        <f>[3]Finish!Z97</f>
        <v>1.2233796296296296E-2</v>
      </c>
      <c r="C99" s="7" t="str">
        <f>[3]Finish!AA97</f>
        <v>Peter Wilson</v>
      </c>
      <c r="D99" s="7" t="str">
        <f>[3]Finish!AB97</f>
        <v>Staveley CE</v>
      </c>
    </row>
    <row r="100" spans="1:4" ht="15.75" x14ac:dyDescent="0.25">
      <c r="A100" s="4">
        <f>IF(C100="","",[3]Finish!Y98)</f>
        <v>95</v>
      </c>
      <c r="B100" s="13">
        <f>[3]Finish!Z98</f>
        <v>1.2731481481481481E-2</v>
      </c>
      <c r="C100" s="7" t="str">
        <f>[3]Finish!AA98</f>
        <v>Tom Cash</v>
      </c>
      <c r="D100" s="7" t="str">
        <f>[3]Finish!AB98</f>
        <v>Dent CE</v>
      </c>
    </row>
    <row r="101" spans="1:4" ht="15.75" x14ac:dyDescent="0.25">
      <c r="A101" s="4">
        <f>IF(C101="","",[3]Finish!Y99)</f>
        <v>96</v>
      </c>
      <c r="B101" s="13">
        <f>[3]Finish!Z99</f>
        <v>1.275462962962963E-2</v>
      </c>
      <c r="C101" s="7" t="str">
        <f>[3]Finish!AA99</f>
        <v>Hayden Taylor-Heys</v>
      </c>
      <c r="D101" s="7" t="str">
        <f>[3]Finish!AB99</f>
        <v>Sedbergh Prep B</v>
      </c>
    </row>
    <row r="102" spans="1:4" ht="15.75" x14ac:dyDescent="0.25">
      <c r="A102" s="4">
        <f>IF(C102="","",[3]Finish!Y100)</f>
        <v>97</v>
      </c>
      <c r="B102" s="13">
        <f>[3]Finish!Z100</f>
        <v>1.315972222222222E-2</v>
      </c>
      <c r="C102" s="7" t="str">
        <f>[3]Finish!AA100</f>
        <v>Connor Airey</v>
      </c>
      <c r="D102" s="7" t="str">
        <f>[3]Finish!AB100</f>
        <v>Coniston CE</v>
      </c>
    </row>
  </sheetData>
  <mergeCells count="2"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Y4 Girls</vt:lpstr>
      <vt:lpstr>Y4 Boys</vt:lpstr>
      <vt:lpstr>Y5 Girls</vt:lpstr>
      <vt:lpstr>Y5 Boys</vt:lpstr>
      <vt:lpstr>Y6 Girls</vt:lpstr>
      <vt:lpstr>Y6 Boys</vt:lpstr>
    </vt:vector>
  </TitlesOfParts>
  <Company>Sedbergh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Gorst</dc:creator>
  <cp:lastModifiedBy>k green</cp:lastModifiedBy>
  <cp:lastPrinted>2018-01-11T09:56:26Z</cp:lastPrinted>
  <dcterms:created xsi:type="dcterms:W3CDTF">2018-01-10T17:03:05Z</dcterms:created>
  <dcterms:modified xsi:type="dcterms:W3CDTF">2018-01-11T09:56:49Z</dcterms:modified>
</cp:coreProperties>
</file>